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<sst xmlns="http://schemas.openxmlformats.org/spreadsheetml/2006/main" count="77" uniqueCount="66">
  <si>
    <t>附件</t>
  </si>
  <si>
    <t>2019年全市造林绿化工作责任清单</t>
  </si>
  <si>
    <t xml:space="preserve">                                                                                                                     单位：亩                                               </t>
  </si>
  <si>
    <t>县域</t>
  </si>
  <si>
    <t>总任务</t>
  </si>
  <si>
    <t>植树造林</t>
  </si>
  <si>
    <t xml:space="preserve"> 森林抚育</t>
  </si>
  <si>
    <t>封山
育林</t>
  </si>
  <si>
    <t>责任单位</t>
  </si>
  <si>
    <t>责任人</t>
  </si>
  <si>
    <t>完成时限</t>
  </si>
  <si>
    <t>合计</t>
  </si>
  <si>
    <t>“三沿一环”森林景观带</t>
  </si>
  <si>
    <t>乡村绿化</t>
  </si>
  <si>
    <t>生物防火林带</t>
  </si>
  <si>
    <t>珍贵用材树种造林</t>
  </si>
  <si>
    <t>木本油料示范基地</t>
  </si>
  <si>
    <t>林分修复</t>
  </si>
  <si>
    <t>其它造林更新</t>
  </si>
  <si>
    <t>其中不炼山林地清理</t>
  </si>
  <si>
    <t>小计</t>
  </si>
  <si>
    <t>沿路森林景观带</t>
  </si>
  <si>
    <t>沿江森林景观带</t>
  </si>
  <si>
    <t>沿海沙（泥）岸基干林带</t>
  </si>
  <si>
    <t>环城森林景观带</t>
  </si>
  <si>
    <t>村植千树</t>
  </si>
  <si>
    <t>省级森林城镇（个）</t>
  </si>
  <si>
    <t>省级森林村庄（个）</t>
  </si>
  <si>
    <t>村庄（个）</t>
  </si>
  <si>
    <t>新造</t>
  </si>
  <si>
    <t>改造</t>
  </si>
  <si>
    <t>其中红树林</t>
  </si>
  <si>
    <t>序号</t>
  </si>
  <si>
    <t>闽清县</t>
  </si>
  <si>
    <t xml:space="preserve"> </t>
  </si>
  <si>
    <t>闽清县政府</t>
  </si>
  <si>
    <t>陈忠霖</t>
  </si>
  <si>
    <r>
      <t>①</t>
    </r>
    <r>
      <rPr>
        <sz val="9"/>
        <rFont val="宋体"/>
        <family val="0"/>
      </rPr>
      <t xml:space="preserve">植树造林5月30日前； </t>
    </r>
    <r>
      <rPr>
        <sz val="9"/>
        <rFont val="仿宋"/>
        <family val="3"/>
      </rPr>
      <t>②</t>
    </r>
    <r>
      <rPr>
        <sz val="9"/>
        <rFont val="宋体"/>
        <family val="0"/>
      </rPr>
      <t xml:space="preserve">森林抚育10月30日前； </t>
    </r>
    <r>
      <rPr>
        <sz val="9"/>
        <rFont val="仿宋"/>
        <family val="3"/>
      </rPr>
      <t>③</t>
    </r>
    <r>
      <rPr>
        <sz val="9"/>
        <rFont val="宋体"/>
        <family val="0"/>
      </rPr>
      <t>封山育林10月30日前。</t>
    </r>
  </si>
  <si>
    <t>闽侯县</t>
  </si>
  <si>
    <t>闽侯县政府</t>
  </si>
  <si>
    <t>林  颖</t>
  </si>
  <si>
    <t>永泰县</t>
  </si>
  <si>
    <t>永泰县政府</t>
  </si>
  <si>
    <t>雷连鸣</t>
  </si>
  <si>
    <t>连江县</t>
  </si>
  <si>
    <t>连江县政府</t>
  </si>
  <si>
    <t>郑立敏</t>
  </si>
  <si>
    <t>罗源县</t>
  </si>
  <si>
    <t>罗源县政府</t>
  </si>
  <si>
    <t>孙  利</t>
  </si>
  <si>
    <t>福清市</t>
  </si>
  <si>
    <t>福清市政府</t>
  </si>
  <si>
    <t>张  帆</t>
  </si>
  <si>
    <t>长乐区</t>
  </si>
  <si>
    <t>长乐区政府</t>
  </si>
  <si>
    <t>蔡劲松</t>
  </si>
  <si>
    <t>马尾区</t>
  </si>
  <si>
    <t>马尾区政府</t>
  </si>
  <si>
    <t>陈曾勇</t>
  </si>
  <si>
    <t>晋安区</t>
  </si>
  <si>
    <t>晋安区政府</t>
  </si>
  <si>
    <t>张定锋</t>
  </si>
  <si>
    <t>高新区</t>
  </si>
  <si>
    <t>高新区管委会</t>
  </si>
  <si>
    <t>黄建雄</t>
  </si>
  <si>
    <t>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</si>
</sst>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sz val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8"/>
      <name val="宋体"/>
      <family val="0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40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SheetLayoutView="100" workbookViewId="0" topLeftCell="A1">
      <selection activeCell="A22" sqref="A22:AA22"/>
    </sheetView>
  </sheetViews>
  <sheetFormatPr defaultColWidth="9.00390625" defaultRowHeight="14.25"/>
  <cols>
    <col min="1" max="1" width="5.50390625" style="0" customWidth="1"/>
    <col min="2" max="2" width="5.25390625" style="0" customWidth="1"/>
    <col min="3" max="3" width="4.75390625" style="0" customWidth="1"/>
    <col min="4" max="4" width="3.75390625" style="0" customWidth="1"/>
    <col min="5" max="5" width="3.50390625" style="0" customWidth="1"/>
    <col min="6" max="6" width="3.00390625" style="0" customWidth="1"/>
    <col min="7" max="7" width="2.50390625" style="0" customWidth="1"/>
    <col min="8" max="8" width="2.75390625" style="0" customWidth="1"/>
    <col min="9" max="9" width="3.75390625" style="0" customWidth="1"/>
    <col min="10" max="10" width="4.25390625" style="0" customWidth="1"/>
    <col min="11" max="11" width="3.75390625" style="0" customWidth="1"/>
    <col min="12" max="12" width="3.00390625" style="0" customWidth="1"/>
    <col min="13" max="13" width="3.875" style="0" customWidth="1"/>
    <col min="14" max="14" width="4.625" style="0" customWidth="1"/>
    <col min="15" max="17" width="3.875" style="0" customWidth="1"/>
    <col min="18" max="19" width="4.00390625" style="0" customWidth="1"/>
    <col min="20" max="20" width="3.875" style="0" customWidth="1"/>
    <col min="21" max="21" width="4.875" style="0" customWidth="1"/>
    <col min="22" max="22" width="4.125" style="0" customWidth="1"/>
    <col min="23" max="23" width="5.375" style="0" customWidth="1"/>
    <col min="24" max="24" width="5.50390625" style="0" customWidth="1"/>
    <col min="25" max="25" width="9.875" style="0" customWidth="1"/>
    <col min="26" max="26" width="5.625" style="0" customWidth="1"/>
    <col min="27" max="27" width="7.00390625" style="0" customWidth="1"/>
  </cols>
  <sheetData>
    <row r="1" spans="1:24" ht="14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7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3"/>
      <c r="Z2" s="23"/>
      <c r="AA2" s="23"/>
    </row>
    <row r="3" spans="1:26" ht="14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4"/>
      <c r="Z3" s="24"/>
    </row>
    <row r="4" spans="1:27" ht="14.25">
      <c r="A4" s="5" t="s">
        <v>3</v>
      </c>
      <c r="B4" s="5" t="s">
        <v>4</v>
      </c>
      <c r="C4" s="5" t="s">
        <v>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 t="s">
        <v>6</v>
      </c>
      <c r="X4" s="5" t="s">
        <v>7</v>
      </c>
      <c r="Y4" s="25" t="s">
        <v>8</v>
      </c>
      <c r="Z4" s="25" t="s">
        <v>9</v>
      </c>
      <c r="AA4" s="26" t="s">
        <v>10</v>
      </c>
    </row>
    <row r="5" spans="1:27" ht="14.25">
      <c r="A5" s="5"/>
      <c r="B5" s="5"/>
      <c r="C5" s="5" t="s">
        <v>11</v>
      </c>
      <c r="D5" s="5" t="s">
        <v>12</v>
      </c>
      <c r="E5" s="5"/>
      <c r="F5" s="5"/>
      <c r="G5" s="5"/>
      <c r="H5" s="5"/>
      <c r="I5" s="5"/>
      <c r="J5" s="5"/>
      <c r="K5" s="5"/>
      <c r="L5" s="5"/>
      <c r="M5" s="12" t="s">
        <v>13</v>
      </c>
      <c r="N5" s="13"/>
      <c r="O5" s="13"/>
      <c r="P5" s="14"/>
      <c r="Q5" s="5" t="s">
        <v>14</v>
      </c>
      <c r="R5" s="5" t="s">
        <v>15</v>
      </c>
      <c r="S5" s="5" t="s">
        <v>16</v>
      </c>
      <c r="T5" s="5" t="s">
        <v>17</v>
      </c>
      <c r="U5" s="5" t="s">
        <v>18</v>
      </c>
      <c r="V5" s="5" t="s">
        <v>19</v>
      </c>
      <c r="W5" s="5"/>
      <c r="X5" s="5"/>
      <c r="Y5" s="27"/>
      <c r="Z5" s="27"/>
      <c r="AA5" s="28"/>
    </row>
    <row r="6" spans="1:27" ht="18" customHeight="1">
      <c r="A6" s="5"/>
      <c r="B6" s="5"/>
      <c r="C6" s="5"/>
      <c r="D6" s="5" t="s">
        <v>20</v>
      </c>
      <c r="E6" s="5" t="s">
        <v>21</v>
      </c>
      <c r="F6" s="5"/>
      <c r="G6" s="5" t="s">
        <v>22</v>
      </c>
      <c r="H6" s="5"/>
      <c r="I6" s="5" t="s">
        <v>23</v>
      </c>
      <c r="J6" s="5"/>
      <c r="K6" s="5" t="s">
        <v>24</v>
      </c>
      <c r="L6" s="5"/>
      <c r="M6" s="15" t="s">
        <v>25</v>
      </c>
      <c r="N6" s="16"/>
      <c r="O6" s="5" t="s">
        <v>26</v>
      </c>
      <c r="P6" s="5" t="s">
        <v>27</v>
      </c>
      <c r="Q6" s="5"/>
      <c r="R6" s="5"/>
      <c r="S6" s="5"/>
      <c r="T6" s="5"/>
      <c r="U6" s="5"/>
      <c r="V6" s="5"/>
      <c r="W6" s="5"/>
      <c r="X6" s="5"/>
      <c r="Y6" s="27"/>
      <c r="Z6" s="27"/>
      <c r="AA6" s="28"/>
    </row>
    <row r="7" spans="1:27" ht="11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7" t="s">
        <v>28</v>
      </c>
      <c r="N7" s="17" t="s">
        <v>29</v>
      </c>
      <c r="O7" s="5"/>
      <c r="P7" s="5"/>
      <c r="Q7" s="5"/>
      <c r="R7" s="5"/>
      <c r="S7" s="5"/>
      <c r="T7" s="5"/>
      <c r="U7" s="5"/>
      <c r="V7" s="5"/>
      <c r="W7" s="5"/>
      <c r="X7" s="5"/>
      <c r="Y7" s="27"/>
      <c r="Z7" s="27"/>
      <c r="AA7" s="28"/>
    </row>
    <row r="8" spans="1:27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8"/>
      <c r="N8" s="19"/>
      <c r="O8" s="5"/>
      <c r="P8" s="5"/>
      <c r="Q8" s="5"/>
      <c r="R8" s="5"/>
      <c r="S8" s="5"/>
      <c r="T8" s="5"/>
      <c r="U8" s="5"/>
      <c r="V8" s="5"/>
      <c r="W8" s="5"/>
      <c r="X8" s="5"/>
      <c r="Y8" s="27"/>
      <c r="Z8" s="27"/>
      <c r="AA8" s="28"/>
    </row>
    <row r="9" spans="1:27" ht="35.25" customHeight="1">
      <c r="A9" s="5"/>
      <c r="B9" s="5"/>
      <c r="C9" s="5"/>
      <c r="D9" s="5"/>
      <c r="E9" s="5" t="s">
        <v>29</v>
      </c>
      <c r="F9" s="5" t="s">
        <v>30</v>
      </c>
      <c r="G9" s="5" t="s">
        <v>29</v>
      </c>
      <c r="H9" s="5" t="s">
        <v>30</v>
      </c>
      <c r="I9" s="5" t="s">
        <v>20</v>
      </c>
      <c r="J9" s="5" t="s">
        <v>31</v>
      </c>
      <c r="K9" s="5" t="s">
        <v>29</v>
      </c>
      <c r="L9" s="5" t="s">
        <v>30</v>
      </c>
      <c r="M9" s="20"/>
      <c r="N9" s="21"/>
      <c r="O9" s="5"/>
      <c r="P9" s="5"/>
      <c r="Q9" s="5"/>
      <c r="R9" s="5"/>
      <c r="S9" s="5"/>
      <c r="T9" s="5"/>
      <c r="U9" s="5"/>
      <c r="V9" s="5"/>
      <c r="W9" s="5"/>
      <c r="X9" s="5"/>
      <c r="Y9" s="29"/>
      <c r="Z9" s="29"/>
      <c r="AA9" s="30"/>
    </row>
    <row r="10" spans="1:27" ht="16.5" customHeight="1">
      <c r="A10" s="6" t="s">
        <v>32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6">
        <v>23</v>
      </c>
      <c r="Y10" s="6">
        <v>24</v>
      </c>
      <c r="Z10" s="6">
        <v>25</v>
      </c>
      <c r="AA10" s="31">
        <v>27</v>
      </c>
    </row>
    <row r="11" spans="1:27" ht="18" customHeight="1">
      <c r="A11" s="7" t="s">
        <v>33</v>
      </c>
      <c r="B11" s="8">
        <f aca="true" t="shared" si="0" ref="B11:B20">C11+W11+X11</f>
        <v>58520</v>
      </c>
      <c r="C11" s="8">
        <f aca="true" t="shared" si="1" ref="C11:C20">SUM(D11,N11,Q11:U11)</f>
        <v>12520</v>
      </c>
      <c r="D11" s="8" t="s">
        <v>34</v>
      </c>
      <c r="E11" s="8"/>
      <c r="F11" s="8"/>
      <c r="G11" s="8"/>
      <c r="H11" s="8"/>
      <c r="I11" s="8"/>
      <c r="J11" s="8"/>
      <c r="K11" s="8"/>
      <c r="L11" s="22"/>
      <c r="M11" s="22">
        <v>86</v>
      </c>
      <c r="N11" s="22">
        <v>1720</v>
      </c>
      <c r="O11" s="22"/>
      <c r="P11" s="22">
        <v>4</v>
      </c>
      <c r="Q11" s="22"/>
      <c r="R11" s="22">
        <v>300</v>
      </c>
      <c r="S11" s="22"/>
      <c r="T11" s="22"/>
      <c r="U11" s="22">
        <v>10500</v>
      </c>
      <c r="V11" s="22">
        <v>2000</v>
      </c>
      <c r="W11" s="22">
        <v>21000</v>
      </c>
      <c r="X11" s="22">
        <v>25000</v>
      </c>
      <c r="Y11" s="32" t="s">
        <v>35</v>
      </c>
      <c r="Z11" s="33" t="s">
        <v>36</v>
      </c>
      <c r="AA11" s="34" t="s">
        <v>37</v>
      </c>
    </row>
    <row r="12" spans="1:27" ht="18" customHeight="1">
      <c r="A12" s="7" t="s">
        <v>38</v>
      </c>
      <c r="B12" s="8">
        <f t="shared" si="0"/>
        <v>46710</v>
      </c>
      <c r="C12" s="8">
        <f t="shared" si="1"/>
        <v>5710</v>
      </c>
      <c r="D12" s="8">
        <f aca="true" t="shared" si="2" ref="D12:D20">E12+F12+G12+H12+I12+K12+L12</f>
        <v>250</v>
      </c>
      <c r="E12" s="8"/>
      <c r="F12" s="8"/>
      <c r="G12" s="8"/>
      <c r="H12" s="8"/>
      <c r="I12" s="8"/>
      <c r="J12" s="8"/>
      <c r="K12" s="8">
        <v>250</v>
      </c>
      <c r="L12" s="22"/>
      <c r="M12" s="22">
        <v>63</v>
      </c>
      <c r="N12" s="22">
        <v>1260</v>
      </c>
      <c r="O12" s="22">
        <v>1</v>
      </c>
      <c r="P12" s="22">
        <v>4</v>
      </c>
      <c r="Q12" s="22" t="s">
        <v>34</v>
      </c>
      <c r="R12" s="22">
        <v>200</v>
      </c>
      <c r="S12" s="22" t="s">
        <v>34</v>
      </c>
      <c r="T12" s="22"/>
      <c r="U12" s="22">
        <v>4000</v>
      </c>
      <c r="V12" s="22">
        <v>500</v>
      </c>
      <c r="W12" s="22">
        <v>21000</v>
      </c>
      <c r="X12" s="22">
        <v>20000</v>
      </c>
      <c r="Y12" s="32" t="s">
        <v>39</v>
      </c>
      <c r="Z12" s="33" t="s">
        <v>40</v>
      </c>
      <c r="AA12" s="35"/>
    </row>
    <row r="13" spans="1:27" ht="18" customHeight="1">
      <c r="A13" s="7" t="s">
        <v>41</v>
      </c>
      <c r="B13" s="8">
        <f t="shared" si="0"/>
        <v>62483</v>
      </c>
      <c r="C13" s="8">
        <f t="shared" si="1"/>
        <v>15483</v>
      </c>
      <c r="D13" s="8">
        <f t="shared" si="2"/>
        <v>1243</v>
      </c>
      <c r="E13" s="8">
        <v>400</v>
      </c>
      <c r="F13" s="8"/>
      <c r="G13" s="8"/>
      <c r="H13" s="8"/>
      <c r="I13" s="8"/>
      <c r="J13" s="8"/>
      <c r="K13" s="8">
        <v>843</v>
      </c>
      <c r="L13" s="8"/>
      <c r="M13" s="8">
        <v>80</v>
      </c>
      <c r="N13" s="8">
        <v>1600</v>
      </c>
      <c r="O13" s="8"/>
      <c r="P13" s="8">
        <v>4</v>
      </c>
      <c r="Q13" s="8">
        <v>400</v>
      </c>
      <c r="R13" s="8">
        <v>810</v>
      </c>
      <c r="S13" s="8">
        <v>3140</v>
      </c>
      <c r="T13" s="8">
        <v>3580</v>
      </c>
      <c r="U13" s="8">
        <v>4710</v>
      </c>
      <c r="V13" s="8">
        <v>2500</v>
      </c>
      <c r="W13" s="8">
        <v>21000</v>
      </c>
      <c r="X13" s="8">
        <v>26000</v>
      </c>
      <c r="Y13" s="32" t="s">
        <v>42</v>
      </c>
      <c r="Z13" s="33" t="s">
        <v>43</v>
      </c>
      <c r="AA13" s="35"/>
    </row>
    <row r="14" spans="1:27" ht="18" customHeight="1">
      <c r="A14" s="7" t="s">
        <v>44</v>
      </c>
      <c r="B14" s="8">
        <f t="shared" si="0"/>
        <v>39570</v>
      </c>
      <c r="C14" s="8">
        <f t="shared" si="1"/>
        <v>4570</v>
      </c>
      <c r="D14" s="8">
        <f t="shared" si="2"/>
        <v>1260</v>
      </c>
      <c r="E14" s="8"/>
      <c r="F14" s="8"/>
      <c r="G14" s="8"/>
      <c r="H14" s="8"/>
      <c r="I14" s="8">
        <v>1260</v>
      </c>
      <c r="J14" s="8">
        <v>500</v>
      </c>
      <c r="K14" s="8"/>
      <c r="L14" s="8"/>
      <c r="M14" s="8">
        <v>73</v>
      </c>
      <c r="N14" s="8">
        <v>1460</v>
      </c>
      <c r="O14" s="8"/>
      <c r="P14" s="8">
        <v>3</v>
      </c>
      <c r="Q14" s="8">
        <v>250</v>
      </c>
      <c r="R14" s="8">
        <v>600</v>
      </c>
      <c r="S14" s="8"/>
      <c r="T14" s="8"/>
      <c r="U14" s="8">
        <v>1000</v>
      </c>
      <c r="V14" s="8"/>
      <c r="W14" s="8">
        <v>20000</v>
      </c>
      <c r="X14" s="8">
        <v>15000</v>
      </c>
      <c r="Y14" s="32" t="s">
        <v>45</v>
      </c>
      <c r="Z14" s="33" t="s">
        <v>46</v>
      </c>
      <c r="AA14" s="35"/>
    </row>
    <row r="15" spans="1:27" ht="18" customHeight="1">
      <c r="A15" s="7" t="s">
        <v>47</v>
      </c>
      <c r="B15" s="8">
        <f t="shared" si="0"/>
        <v>46390</v>
      </c>
      <c r="C15" s="8">
        <f t="shared" si="1"/>
        <v>2390</v>
      </c>
      <c r="D15" s="8">
        <f t="shared" si="2"/>
        <v>250</v>
      </c>
      <c r="E15" s="8"/>
      <c r="F15" s="8"/>
      <c r="G15" s="8"/>
      <c r="H15" s="8"/>
      <c r="I15" s="8">
        <v>50</v>
      </c>
      <c r="J15" s="8">
        <v>50</v>
      </c>
      <c r="K15" s="8">
        <v>200</v>
      </c>
      <c r="L15" s="22"/>
      <c r="M15" s="22">
        <v>57</v>
      </c>
      <c r="N15" s="22">
        <v>1140</v>
      </c>
      <c r="O15" s="22"/>
      <c r="P15" s="22">
        <v>3</v>
      </c>
      <c r="Q15" s="22"/>
      <c r="R15" s="22" t="s">
        <v>34</v>
      </c>
      <c r="S15" s="22"/>
      <c r="T15" s="22">
        <v>500</v>
      </c>
      <c r="U15" s="22">
        <v>500</v>
      </c>
      <c r="V15" s="22"/>
      <c r="W15" s="22">
        <v>26000</v>
      </c>
      <c r="X15" s="22">
        <v>18000</v>
      </c>
      <c r="Y15" s="32" t="s">
        <v>48</v>
      </c>
      <c r="Z15" s="33" t="s">
        <v>49</v>
      </c>
      <c r="AA15" s="35"/>
    </row>
    <row r="16" spans="1:27" ht="15.75" customHeight="1">
      <c r="A16" s="7" t="s">
        <v>50</v>
      </c>
      <c r="B16" s="8">
        <f t="shared" si="0"/>
        <v>42010</v>
      </c>
      <c r="C16" s="8">
        <f t="shared" si="1"/>
        <v>6010</v>
      </c>
      <c r="D16" s="8">
        <f t="shared" si="2"/>
        <v>1440</v>
      </c>
      <c r="E16" s="8"/>
      <c r="F16" s="8"/>
      <c r="G16" s="8"/>
      <c r="H16" s="8"/>
      <c r="I16" s="8">
        <v>790</v>
      </c>
      <c r="J16" s="8">
        <v>680</v>
      </c>
      <c r="K16" s="8"/>
      <c r="L16" s="22">
        <v>650</v>
      </c>
      <c r="M16" s="22">
        <v>136</v>
      </c>
      <c r="N16" s="22">
        <v>2720</v>
      </c>
      <c r="O16" s="22"/>
      <c r="P16" s="22">
        <v>4</v>
      </c>
      <c r="Q16" s="22"/>
      <c r="R16" s="22"/>
      <c r="S16" s="22"/>
      <c r="T16" s="22" t="s">
        <v>34</v>
      </c>
      <c r="U16" s="22">
        <v>1850</v>
      </c>
      <c r="V16" s="22"/>
      <c r="W16" s="22">
        <v>19000</v>
      </c>
      <c r="X16" s="22">
        <v>17000</v>
      </c>
      <c r="Y16" s="32" t="s">
        <v>51</v>
      </c>
      <c r="Z16" s="33" t="s">
        <v>52</v>
      </c>
      <c r="AA16" s="35"/>
    </row>
    <row r="17" spans="1:27" ht="18" customHeight="1">
      <c r="A17" s="7" t="s">
        <v>53</v>
      </c>
      <c r="B17" s="8">
        <f t="shared" si="0"/>
        <v>31380</v>
      </c>
      <c r="C17" s="8">
        <f t="shared" si="1"/>
        <v>2380</v>
      </c>
      <c r="D17" s="8">
        <f t="shared" si="2"/>
        <v>0</v>
      </c>
      <c r="E17" s="8"/>
      <c r="F17" s="8"/>
      <c r="G17" s="8"/>
      <c r="H17" s="8"/>
      <c r="I17" s="8">
        <v>0</v>
      </c>
      <c r="J17" s="8"/>
      <c r="K17" s="8"/>
      <c r="L17" s="8"/>
      <c r="M17" s="8">
        <v>69</v>
      </c>
      <c r="N17" s="8">
        <v>1380</v>
      </c>
      <c r="O17" s="8"/>
      <c r="P17" s="8">
        <v>2</v>
      </c>
      <c r="Q17" s="8"/>
      <c r="R17" s="8"/>
      <c r="S17" s="8"/>
      <c r="T17" s="8"/>
      <c r="U17" s="8">
        <v>1000</v>
      </c>
      <c r="V17" s="8"/>
      <c r="W17" s="8">
        <v>13000</v>
      </c>
      <c r="X17" s="8">
        <v>16000</v>
      </c>
      <c r="Y17" s="32" t="s">
        <v>54</v>
      </c>
      <c r="Z17" s="33" t="s">
        <v>55</v>
      </c>
      <c r="AA17" s="35"/>
    </row>
    <row r="18" spans="1:27" ht="22.5" customHeight="1">
      <c r="A18" s="7" t="s">
        <v>56</v>
      </c>
      <c r="B18" s="8">
        <f t="shared" si="0"/>
        <v>7500</v>
      </c>
      <c r="C18" s="8">
        <f t="shared" si="1"/>
        <v>2500</v>
      </c>
      <c r="D18" s="8">
        <f t="shared" si="2"/>
        <v>200</v>
      </c>
      <c r="E18" s="8"/>
      <c r="F18" s="8">
        <v>200</v>
      </c>
      <c r="G18" s="8"/>
      <c r="H18" s="8"/>
      <c r="I18" s="8"/>
      <c r="J18" s="8"/>
      <c r="K18" s="8"/>
      <c r="L18" s="8"/>
      <c r="M18" s="8">
        <v>15</v>
      </c>
      <c r="N18" s="22">
        <v>300</v>
      </c>
      <c r="O18" s="22"/>
      <c r="P18" s="22">
        <v>1</v>
      </c>
      <c r="Q18" s="22"/>
      <c r="R18" s="22"/>
      <c r="S18" s="22"/>
      <c r="T18" s="22"/>
      <c r="U18" s="22">
        <v>2000</v>
      </c>
      <c r="V18" s="22"/>
      <c r="W18" s="22">
        <v>3000</v>
      </c>
      <c r="X18" s="22">
        <v>2000</v>
      </c>
      <c r="Y18" s="32" t="s">
        <v>57</v>
      </c>
      <c r="Z18" s="33" t="s">
        <v>58</v>
      </c>
      <c r="AA18" s="35"/>
    </row>
    <row r="19" spans="1:27" ht="22.5" customHeight="1">
      <c r="A19" s="7" t="s">
        <v>59</v>
      </c>
      <c r="B19" s="8">
        <f t="shared" si="0"/>
        <v>21357</v>
      </c>
      <c r="C19" s="8">
        <f t="shared" si="1"/>
        <v>2357</v>
      </c>
      <c r="D19" s="8">
        <f t="shared" si="2"/>
        <v>267</v>
      </c>
      <c r="E19" s="8"/>
      <c r="F19" s="8"/>
      <c r="G19" s="8"/>
      <c r="H19" s="8"/>
      <c r="I19" s="8"/>
      <c r="J19" s="8"/>
      <c r="K19" s="8">
        <v>267</v>
      </c>
      <c r="L19" s="22"/>
      <c r="M19" s="22">
        <v>17</v>
      </c>
      <c r="N19" s="8">
        <v>340</v>
      </c>
      <c r="O19" s="8"/>
      <c r="P19" s="8">
        <v>1</v>
      </c>
      <c r="Q19" s="8"/>
      <c r="R19" s="8">
        <v>290</v>
      </c>
      <c r="S19" s="8">
        <v>160</v>
      </c>
      <c r="T19" s="8">
        <v>1200</v>
      </c>
      <c r="U19" s="8">
        <v>100</v>
      </c>
      <c r="V19" s="8"/>
      <c r="W19" s="8">
        <v>6000</v>
      </c>
      <c r="X19" s="8">
        <v>13000</v>
      </c>
      <c r="Y19" s="32" t="s">
        <v>60</v>
      </c>
      <c r="Z19" s="33" t="s">
        <v>61</v>
      </c>
      <c r="AA19" s="35"/>
    </row>
    <row r="20" spans="1:27" ht="24" customHeight="1">
      <c r="A20" s="7" t="s">
        <v>62</v>
      </c>
      <c r="B20" s="8">
        <f t="shared" si="0"/>
        <v>10530</v>
      </c>
      <c r="C20" s="8">
        <f t="shared" si="1"/>
        <v>530</v>
      </c>
      <c r="D20" s="8">
        <f t="shared" si="2"/>
        <v>210</v>
      </c>
      <c r="E20" s="8">
        <v>210</v>
      </c>
      <c r="F20" s="8"/>
      <c r="G20" s="8"/>
      <c r="H20" s="8"/>
      <c r="I20" s="8"/>
      <c r="J20" s="8" t="s">
        <v>34</v>
      </c>
      <c r="K20" s="8"/>
      <c r="L20" s="22"/>
      <c r="M20" s="22">
        <v>4</v>
      </c>
      <c r="N20" s="22">
        <v>80</v>
      </c>
      <c r="O20" s="22"/>
      <c r="P20" s="22"/>
      <c r="Q20" s="22"/>
      <c r="R20" s="22"/>
      <c r="S20" s="22"/>
      <c r="T20" s="22"/>
      <c r="U20" s="22">
        <v>240</v>
      </c>
      <c r="V20" s="22">
        <v>240</v>
      </c>
      <c r="W20" s="22"/>
      <c r="X20" s="22">
        <v>10000</v>
      </c>
      <c r="Y20" s="36" t="s">
        <v>63</v>
      </c>
      <c r="Z20" s="33" t="s">
        <v>64</v>
      </c>
      <c r="AA20" s="35"/>
    </row>
    <row r="21" spans="1:27" ht="24.75" customHeight="1">
      <c r="A21" s="7" t="s">
        <v>65</v>
      </c>
      <c r="B21" s="8">
        <f aca="true" t="shared" si="3" ref="B21:N21">SUM(B11:B20)</f>
        <v>366450</v>
      </c>
      <c r="C21" s="8">
        <f t="shared" si="3"/>
        <v>54450</v>
      </c>
      <c r="D21" s="8">
        <f t="shared" si="3"/>
        <v>5120</v>
      </c>
      <c r="E21" s="8">
        <f t="shared" si="3"/>
        <v>610</v>
      </c>
      <c r="F21" s="8">
        <f t="shared" si="3"/>
        <v>200</v>
      </c>
      <c r="G21" s="8">
        <f t="shared" si="3"/>
        <v>0</v>
      </c>
      <c r="H21" s="8">
        <f t="shared" si="3"/>
        <v>0</v>
      </c>
      <c r="I21" s="8">
        <f t="shared" si="3"/>
        <v>2100</v>
      </c>
      <c r="J21" s="8">
        <f t="shared" si="3"/>
        <v>1230</v>
      </c>
      <c r="K21" s="8">
        <f t="shared" si="3"/>
        <v>1560</v>
      </c>
      <c r="L21" s="8">
        <f t="shared" si="3"/>
        <v>650</v>
      </c>
      <c r="M21" s="8">
        <f t="shared" si="3"/>
        <v>600</v>
      </c>
      <c r="N21" s="8">
        <f t="shared" si="3"/>
        <v>12000</v>
      </c>
      <c r="O21" s="8">
        <v>1</v>
      </c>
      <c r="P21" s="8">
        <f>SUM(P11:P20)</f>
        <v>26</v>
      </c>
      <c r="Q21" s="8">
        <f aca="true" t="shared" si="4" ref="Q21:X21">SUM(Q11:Q20)</f>
        <v>650</v>
      </c>
      <c r="R21" s="8">
        <f t="shared" si="4"/>
        <v>2200</v>
      </c>
      <c r="S21" s="8">
        <f t="shared" si="4"/>
        <v>3300</v>
      </c>
      <c r="T21" s="8">
        <f t="shared" si="4"/>
        <v>5280</v>
      </c>
      <c r="U21" s="8">
        <f t="shared" si="4"/>
        <v>25900</v>
      </c>
      <c r="V21" s="8">
        <f t="shared" si="4"/>
        <v>5240</v>
      </c>
      <c r="W21" s="8">
        <f t="shared" si="4"/>
        <v>150000</v>
      </c>
      <c r="X21" s="8">
        <f t="shared" si="4"/>
        <v>162000</v>
      </c>
      <c r="Y21" s="33"/>
      <c r="Z21" s="33"/>
      <c r="AA21" s="37"/>
    </row>
    <row r="22" spans="1:27" ht="34.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38"/>
      <c r="Z22" s="38"/>
      <c r="AA22" s="38"/>
    </row>
    <row r="23" spans="1:24" ht="14.25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</sheetData>
  <sheetProtection/>
  <mergeCells count="32">
    <mergeCell ref="A1:B1"/>
    <mergeCell ref="A2:AA2"/>
    <mergeCell ref="A3:Z3"/>
    <mergeCell ref="C4:V4"/>
    <mergeCell ref="D5:L5"/>
    <mergeCell ref="M5:P5"/>
    <mergeCell ref="M6:N6"/>
    <mergeCell ref="A22:AA22"/>
    <mergeCell ref="A4:A9"/>
    <mergeCell ref="B4:B9"/>
    <mergeCell ref="C5:C9"/>
    <mergeCell ref="D6:D9"/>
    <mergeCell ref="M7:M9"/>
    <mergeCell ref="N7:N9"/>
    <mergeCell ref="O6:O9"/>
    <mergeCell ref="P6:P9"/>
    <mergeCell ref="Q5:Q9"/>
    <mergeCell ref="R5:R9"/>
    <mergeCell ref="S5:S9"/>
    <mergeCell ref="T5:T9"/>
    <mergeCell ref="U5:U9"/>
    <mergeCell ref="V5:V9"/>
    <mergeCell ref="W4:W9"/>
    <mergeCell ref="X4:X9"/>
    <mergeCell ref="Y4:Y9"/>
    <mergeCell ref="Z4:Z9"/>
    <mergeCell ref="AA4:AA9"/>
    <mergeCell ref="AA11:AA21"/>
    <mergeCell ref="E6:F8"/>
    <mergeCell ref="G6:H8"/>
    <mergeCell ref="I6:J8"/>
    <mergeCell ref="K6:L8"/>
  </mergeCells>
  <printOptions/>
  <pageMargins left="0.75" right="0.75" top="1" bottom="1" header="0.51" footer="0.86"/>
  <pageSetup horizontalDpi="600" verticalDpi="600" orientation="landscape" paperSize="9"/>
  <headerFooter scaleWithDoc="0" alignWithMargins="0">
    <oddFooter>&amp;C— 6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Administrator</cp:lastModifiedBy>
  <dcterms:created xsi:type="dcterms:W3CDTF">2018-11-27T10:03:01Z</dcterms:created>
  <dcterms:modified xsi:type="dcterms:W3CDTF">2019-01-25T06:55:49Z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