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630" tabRatio="946" firstSheet="1" activeTab="1"/>
  </bookViews>
  <sheets>
    <sheet name="RPCIYMO" sheetId="1" state="hidden" r:id="rId1"/>
    <sheet name="估算1" sheetId="2" r:id="rId2"/>
  </sheets>
  <externalReferences>
    <externalReference r:id="rId5"/>
    <externalReference r:id="rId6"/>
  </externalReferences>
  <definedNames>
    <definedName name="_xlnm.Print_Area" localSheetId="1">'估算1'!$C$1:$M$44</definedName>
    <definedName name="_xlnm.Print_Titles" localSheetId="1">'估算1'!$3:$5</definedName>
    <definedName name="安装工程费">'估算1'!$F$15</definedName>
    <definedName name="常用单位">#REF!</definedName>
    <definedName name="常用单位及注释">#REF!</definedName>
    <definedName name="地下室设安比例">'[1]基础数据表'!$C$28:$E$32</definedName>
    <definedName name="防雷技术服务费">#REF!</definedName>
    <definedName name="房屋拆迁费">#REF!</definedName>
    <definedName name="钢材">#REF!</definedName>
    <definedName name="钢绞线">#REF!</definedName>
    <definedName name="工程费用">'估算1'!$I$15</definedName>
    <definedName name="工程建设其他费">'估算1'!$I$37</definedName>
    <definedName name="工程名称">#REF!</definedName>
    <definedName name="工程所在地">#REF!</definedName>
    <definedName name="工程所在地区_计算土地征用费使用">#REF!</definedName>
    <definedName name="工程总投资">'估算1'!$I$44</definedName>
    <definedName name="环评成果形式">#REF!</definedName>
    <definedName name="环评敏感程度">#REF!</definedName>
    <definedName name="环评专业属性">#REF!</definedName>
    <definedName name="监理复杂度">#REF!</definedName>
    <definedName name="监理工程类别">#REF!</definedName>
    <definedName name="监理海拔">#REF!</definedName>
    <definedName name="建贷或融资费">'估算1'!$I$42</definedName>
    <definedName name="建设单位管理费">'估算1'!$I$17</definedName>
    <definedName name="建设期贷款利息">#REF!</definedName>
    <definedName name="建设期融资费用">#REF!</definedName>
    <definedName name="建设用地费">'估算1'!#REF!</definedName>
    <definedName name="建筑工程费">'估算1'!$E$15</definedName>
    <definedName name="静态投资">'估算1'!#REF!</definedName>
    <definedName name="具体工程类别">#REF!</definedName>
    <definedName name="勘察费">'估算1'!$I$23</definedName>
    <definedName name="沥青">#REF!</definedName>
    <definedName name="联合试运转费">'估算1'!#REF!</definedName>
    <definedName name="木材">#REF!</definedName>
    <definedName name="铺底流动资金">'估算1'!$I$43</definedName>
    <definedName name="桥梁结构形式分类">#REF!</definedName>
    <definedName name="商业用房比例">#REF!</definedName>
    <definedName name="上部建筑设安比例">'[2]基础数据表'!$C$31:$E$35</definedName>
    <definedName name="设备购置费">'估算1'!$G$15</definedName>
    <definedName name="设计前期咨询费工程属性">#REF!</definedName>
    <definedName name="是否政府投资项目">#REF!</definedName>
    <definedName name="水泥">#REF!</definedName>
    <definedName name="调价系数">#REF!</definedName>
    <definedName name="土地征用费">#REF!</definedName>
    <definedName name="预备费">'估算1'!$I$40</definedName>
    <definedName name="专业性质">#REF!</definedName>
  </definedNames>
  <calcPr fullCalcOnLoad="1"/>
</workbook>
</file>

<file path=xl/sharedStrings.xml><?xml version="1.0" encoding="utf-8"?>
<sst xmlns="http://schemas.openxmlformats.org/spreadsheetml/2006/main" count="85" uniqueCount="73">
  <si>
    <t xml:space="preserve">     附：             福州第二技师学院公共实训基地项目总概算表</t>
  </si>
  <si>
    <t>对错校对</t>
  </si>
  <si>
    <t>序号</t>
  </si>
  <si>
    <t>工程或费用名称</t>
  </si>
  <si>
    <t>概</t>
  </si>
  <si>
    <t xml:space="preserve"> 算 金 额(万元)</t>
  </si>
  <si>
    <t>技术经济指标</t>
  </si>
  <si>
    <t>备注</t>
  </si>
  <si>
    <t>建筑工程</t>
  </si>
  <si>
    <t>安装工程</t>
  </si>
  <si>
    <t>设备及工器具购置</t>
  </si>
  <si>
    <t>其他费用</t>
  </si>
  <si>
    <t>合  计</t>
  </si>
  <si>
    <t>单位</t>
  </si>
  <si>
    <t>数  量</t>
  </si>
  <si>
    <t>单位价值(元)</t>
  </si>
  <si>
    <t>Ⅰ</t>
  </si>
  <si>
    <t>工程费用</t>
  </si>
  <si>
    <t>一</t>
  </si>
  <si>
    <t>（一）</t>
  </si>
  <si>
    <t>地下室基坑支护及土方</t>
  </si>
  <si>
    <t>m</t>
  </si>
  <si>
    <t>（二）</t>
  </si>
  <si>
    <t>桩基</t>
  </si>
  <si>
    <t>㎡</t>
  </si>
  <si>
    <t>（三）</t>
  </si>
  <si>
    <t>地下室</t>
  </si>
  <si>
    <t>（四）</t>
  </si>
  <si>
    <t>上部</t>
  </si>
  <si>
    <t>（五）</t>
  </si>
  <si>
    <t>室外总体</t>
  </si>
  <si>
    <t>（六）</t>
  </si>
  <si>
    <t>变配电设备及安装</t>
  </si>
  <si>
    <t>kVA</t>
  </si>
  <si>
    <t>（七）</t>
  </si>
  <si>
    <t>永久性配套设施</t>
  </si>
  <si>
    <t>㎞</t>
  </si>
  <si>
    <t>工程费用合计</t>
  </si>
  <si>
    <t>列1</t>
  </si>
  <si>
    <t>Ⅱ</t>
  </si>
  <si>
    <t>工程建设其他费用</t>
  </si>
  <si>
    <t>项目代建管理费(全阶段)</t>
  </si>
  <si>
    <t xml:space="preserve"> </t>
  </si>
  <si>
    <t>建设工程监理费</t>
  </si>
  <si>
    <t>工程造价咨询服务费</t>
  </si>
  <si>
    <t>建设项目前期工作咨询费</t>
  </si>
  <si>
    <t>研究试验费</t>
  </si>
  <si>
    <t>其中：检测、监测费</t>
  </si>
  <si>
    <t>勘察费</t>
  </si>
  <si>
    <t>设计费</t>
  </si>
  <si>
    <t>施工图预算编制费</t>
  </si>
  <si>
    <t>竣工图编制费</t>
  </si>
  <si>
    <t>环境影响咨询服务费</t>
  </si>
  <si>
    <t>劳动安全卫生评审费</t>
  </si>
  <si>
    <t>场地准备及临时设施费</t>
  </si>
  <si>
    <t>工程保险费</t>
  </si>
  <si>
    <t>招标代理服务费</t>
  </si>
  <si>
    <t>施工图审查费</t>
  </si>
  <si>
    <t>防雷装置施工跟踪检测、设计技术评价费</t>
  </si>
  <si>
    <t>城市基础设施配套费</t>
  </si>
  <si>
    <t>全过程咨询综合协调费用</t>
  </si>
  <si>
    <t>消防工程检测检查费</t>
  </si>
  <si>
    <t>工程建设其他费用合计</t>
  </si>
  <si>
    <t>Ⅲ</t>
  </si>
  <si>
    <t>预备费</t>
  </si>
  <si>
    <t>基本预备费</t>
  </si>
  <si>
    <t>预备费合计</t>
  </si>
  <si>
    <t>建设期贷款利息</t>
  </si>
  <si>
    <t>建设期贷款利息合计</t>
  </si>
  <si>
    <t>铺底流动资金</t>
  </si>
  <si>
    <t>m³/d</t>
  </si>
  <si>
    <t>Ⅳ</t>
  </si>
  <si>
    <t>工程总投资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</si>
</sst>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￥&quot;* #,##0.00_);_(&quot;￥&quot;* \(#,##0.00\);_(&quot;￥&quot;* &quot;-&quot;??_);_(@_)"/>
    <numFmt numFmtId="178" formatCode="_(&quot;￥&quot;* #,##0_);_(&quot;￥&quot;* \(#,##0\);_(&quot;￥&quot;* &quot;-&quot;_);_(@_)"/>
    <numFmt numFmtId="179" formatCode="_(* #,##0.00_);_(* \(#,##0.00\);_(* &quot;-&quot;??_);_(@_)"/>
    <numFmt numFmtId="180" formatCode="0.00;[Red]0.00"/>
    <numFmt numFmtId="181" formatCode="0.00_ "/>
    <numFmt numFmtId="182" formatCode="0_ "/>
    <numFmt numFmtId="183" formatCode="0;[Red]0"/>
  </numFmts>
  <fonts count="34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color indexed="57"/>
      <name val="宋体"/>
      <family val="0"/>
    </font>
    <font>
      <sz val="10"/>
      <color indexed="12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1"/>
      <color indexed="8"/>
      <name val="Calibri"/>
      <family val="2"/>
    </font>
    <font>
      <sz val="10"/>
      <name val="Geneva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19" fillId="2" borderId="1" applyNumberFormat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17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1" fillId="0" borderId="4" applyNumberFormat="0" applyFill="0" applyAlignment="0" applyProtection="0"/>
    <xf numFmtId="0" fontId="14" fillId="11" borderId="0" applyNumberFormat="0" applyBorder="0" applyAlignment="0" applyProtection="0"/>
    <xf numFmtId="0" fontId="16" fillId="0" borderId="5" applyNumberFormat="0" applyFill="0" applyAlignment="0" applyProtection="0"/>
    <xf numFmtId="0" fontId="14" fillId="12" borderId="0" applyNumberFormat="0" applyBorder="0" applyAlignment="0" applyProtection="0"/>
    <xf numFmtId="0" fontId="24" fillId="8" borderId="6" applyNumberFormat="0" applyAlignment="0" applyProtection="0"/>
    <xf numFmtId="0" fontId="11" fillId="13" borderId="0" applyNumberFormat="0" applyBorder="0" applyAlignment="0" applyProtection="0"/>
    <xf numFmtId="0" fontId="15" fillId="8" borderId="1" applyNumberFormat="0" applyAlignment="0" applyProtection="0"/>
    <xf numFmtId="0" fontId="30" fillId="14" borderId="7" applyNumberFormat="0" applyAlignment="0" applyProtection="0"/>
    <xf numFmtId="0" fontId="11" fillId="2" borderId="0" applyNumberFormat="0" applyBorder="0" applyAlignment="0" applyProtection="0"/>
    <xf numFmtId="0" fontId="14" fillId="15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1" fillId="16" borderId="0" applyNumberFormat="0" applyBorder="0" applyAlignment="0" applyProtection="0"/>
    <xf numFmtId="0" fontId="20" fillId="3" borderId="0" applyNumberFormat="0" applyBorder="0" applyAlignment="0" applyProtection="0"/>
    <xf numFmtId="0" fontId="26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1" fillId="18" borderId="0" applyNumberFormat="0" applyBorder="0" applyAlignment="0" applyProtection="0"/>
    <xf numFmtId="0" fontId="14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4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4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0" borderId="0">
      <alignment vertical="center"/>
      <protection/>
    </xf>
    <xf numFmtId="0" fontId="32" fillId="0" borderId="0">
      <alignment/>
      <protection/>
    </xf>
    <xf numFmtId="0" fontId="31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3" fillId="0" borderId="0">
      <alignment/>
      <protection/>
    </xf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/>
    </xf>
    <xf numFmtId="180" fontId="1" fillId="0" borderId="10" xfId="0" applyNumberFormat="1" applyFont="1" applyFill="1" applyBorder="1" applyAlignment="1">
      <alignment horizontal="right" vertical="center"/>
    </xf>
    <xf numFmtId="0" fontId="1" fillId="0" borderId="10" xfId="28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textRotation="180"/>
    </xf>
    <xf numFmtId="0" fontId="1" fillId="0" borderId="10" xfId="0" applyFont="1" applyFill="1" applyBorder="1" applyAlignment="1">
      <alignment vertical="center"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>
      <alignment horizontal="right" vertical="center"/>
    </xf>
    <xf numFmtId="0" fontId="2" fillId="0" borderId="0" xfId="0" applyFont="1" applyFill="1" applyAlignment="1" applyProtection="1">
      <alignment/>
      <protection/>
    </xf>
    <xf numFmtId="180" fontId="1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right" vertical="center"/>
    </xf>
    <xf numFmtId="183" fontId="1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183" fontId="1" fillId="0" borderId="10" xfId="0" applyNumberFormat="1" applyFont="1" applyFill="1" applyBorder="1" applyAlignment="1" applyProtection="1">
      <alignment horizontal="right" vertical="center"/>
      <protection/>
    </xf>
    <xf numFmtId="180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9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80" fontId="1" fillId="0" borderId="0" xfId="0" applyNumberFormat="1" applyFont="1" applyFill="1" applyBorder="1" applyAlignment="1">
      <alignment horizontal="right" vertical="center"/>
    </xf>
  </cellXfs>
  <cellStyles count="9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估算1_1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20% - 着色 6" xfId="78"/>
    <cellStyle name="着色 2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ColLevel_1" xfId="85"/>
    <cellStyle name="常规 2" xfId="86"/>
    <cellStyle name="Normal" xfId="87"/>
    <cellStyle name="RowLevel_1" xfId="88"/>
    <cellStyle name="差_成本" xfId="89"/>
    <cellStyle name="差_估算1" xfId="90"/>
    <cellStyle name="常规 9" xfId="91"/>
    <cellStyle name="常规_Book2" xfId="92"/>
    <cellStyle name="常规_估算1" xfId="93"/>
    <cellStyle name="常规_估算1 2" xfId="94"/>
    <cellStyle name="常规_估算1_2" xfId="95"/>
    <cellStyle name="常规_土建工程量表" xfId="96"/>
    <cellStyle name="常规_征地拆迁1" xfId="97"/>
    <cellStyle name="好_成本" xfId="98"/>
    <cellStyle name="好_估算1" xfId="99"/>
    <cellStyle name="样式 1" xfId="100"/>
    <cellStyle name="着色 3" xfId="101"/>
    <cellStyle name="着色 4" xfId="102"/>
    <cellStyle name="着色 6" xfId="103"/>
  </cellStyles>
  <dxfs count="2">
    <dxf>
      <font>
        <b/>
        <i val="0"/>
        <color rgb="FFFF0000"/>
      </font>
      <border/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33;&#30446;&#24037;&#31243;2\&#31119;&#24030;&#24066;&#25991;&#21270;&#33402;&#26415;&#20013;&#24515;\&#25237;&#36164;&#20272;&#31639;(13-11-4)&#28023;&#23777;&#22823;&#21095;&#384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9033;&#30446;&#24037;&#31243;\&#31119;&#24030;&#35686;&#21355;&#23616;\&#24037;&#21487;\&#25237;&#36164;&#20272;&#31639;(13-3-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IsBYg"/>
      <sheetName val="基础数据表"/>
      <sheetName val="估算1"/>
      <sheetName val="其他费用"/>
      <sheetName val="技经指标"/>
      <sheetName val="材料"/>
      <sheetName val="设计费"/>
      <sheetName val="前环设监交造施费1"/>
      <sheetName val="征地拆迁1"/>
      <sheetName val="三材统计"/>
      <sheetName val="成本"/>
      <sheetName val="利息"/>
      <sheetName val="StartU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9XDyUL"/>
      <sheetName val="基础数据表"/>
      <sheetName val="估算1"/>
      <sheetName val="其他费用"/>
      <sheetName val="技经指标"/>
      <sheetName val="材料"/>
      <sheetName val="设计费"/>
      <sheetName val="前环设监交造施费1"/>
      <sheetName val="征地拆迁1"/>
      <sheetName val="三材统计"/>
      <sheetName val="成本"/>
      <sheetName val="利息"/>
      <sheetName val="用电负荷计算"/>
    </sheetNames>
  </externalBook>
</externalLink>
</file>

<file path=xl/tables/table1.xml><?xml version="1.0" encoding="utf-8"?>
<table xmlns="http://schemas.openxmlformats.org/spreadsheetml/2006/main" id="2" name="列表1" displayName="列表1" ref="B16:B36" comment="" totalsRowShown="0">
  <autoFilter ref="B16:B36"/>
  <tableColumns count="1">
    <tableColumn id="1" name="列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outlinePr summaryBelow="0" summaryRight="0"/>
  </sheetPr>
  <dimension ref="A1:W61"/>
  <sheetViews>
    <sheetView tabSelected="1" zoomScaleSheetLayoutView="100" workbookViewId="0" topLeftCell="B2">
      <selection activeCell="D11" sqref="D11"/>
    </sheetView>
  </sheetViews>
  <sheetFormatPr defaultColWidth="9.00390625" defaultRowHeight="14.25" outlineLevelRow="1"/>
  <cols>
    <col min="1" max="1" width="9.50390625" style="3" hidden="1" customWidth="1"/>
    <col min="2" max="2" width="4.50390625" style="4" customWidth="1"/>
    <col min="3" max="3" width="6.00390625" style="5" customWidth="1"/>
    <col min="4" max="4" width="49.125" style="5" customWidth="1"/>
    <col min="5" max="5" width="10.625" style="5" customWidth="1"/>
    <col min="6" max="9" width="10.625" style="3" customWidth="1"/>
    <col min="10" max="10" width="5.75390625" style="5" customWidth="1"/>
    <col min="11" max="11" width="9.625" style="5" customWidth="1"/>
    <col min="12" max="12" width="9.875" style="5" customWidth="1"/>
    <col min="13" max="13" width="5.50390625" style="5" customWidth="1"/>
    <col min="14" max="14" width="5.375" style="5" customWidth="1"/>
    <col min="15" max="15" width="12.50390625" style="6" customWidth="1"/>
    <col min="16" max="16" width="11.75390625" style="3" customWidth="1"/>
    <col min="17" max="18" width="12.625" style="3" customWidth="1"/>
    <col min="19" max="19" width="10.875" style="3" customWidth="1"/>
    <col min="20" max="20" width="10.125" style="3" customWidth="1"/>
    <col min="21" max="21" width="7.75390625" style="3" customWidth="1"/>
    <col min="22" max="22" width="9.875" style="3" customWidth="1"/>
    <col min="23" max="23" width="12.25390625" style="3" customWidth="1"/>
    <col min="24" max="24" width="8.50390625" style="3" customWidth="1"/>
    <col min="25" max="25" width="13.25390625" style="3" bestFit="1" customWidth="1"/>
    <col min="26" max="26" width="11.00390625" style="3" customWidth="1"/>
    <col min="27" max="27" width="11.50390625" style="3" customWidth="1"/>
    <col min="28" max="16384" width="9.00390625" style="3" customWidth="1"/>
  </cols>
  <sheetData>
    <row r="1" spans="4:15" ht="3.75" customHeight="1" hidden="1">
      <c r="D1" s="7"/>
      <c r="E1" s="8"/>
      <c r="F1" s="1"/>
      <c r="G1" s="1"/>
      <c r="H1" s="9"/>
      <c r="I1" s="9"/>
      <c r="J1" s="7"/>
      <c r="K1" s="7"/>
      <c r="L1" s="7"/>
      <c r="M1" s="37"/>
      <c r="N1" s="37"/>
      <c r="O1" s="1"/>
    </row>
    <row r="2" spans="2:15" ht="42" customHeight="1"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8"/>
      <c r="O2" s="1"/>
    </row>
    <row r="3" spans="1:15" ht="21" customHeight="1">
      <c r="A3" s="7" t="s">
        <v>1</v>
      </c>
      <c r="C3" s="11" t="s">
        <v>2</v>
      </c>
      <c r="D3" s="12" t="s">
        <v>3</v>
      </c>
      <c r="E3" s="13"/>
      <c r="F3" s="14" t="s">
        <v>4</v>
      </c>
      <c r="G3" s="15" t="s">
        <v>5</v>
      </c>
      <c r="H3" s="15"/>
      <c r="I3" s="38"/>
      <c r="J3" s="39" t="s">
        <v>6</v>
      </c>
      <c r="K3" s="16"/>
      <c r="L3" s="16"/>
      <c r="M3" s="40" t="s">
        <v>7</v>
      </c>
      <c r="N3" s="3"/>
      <c r="O3" s="3"/>
    </row>
    <row r="4" spans="1:15" ht="28.5" customHeight="1">
      <c r="A4" s="7"/>
      <c r="C4" s="11"/>
      <c r="D4" s="16"/>
      <c r="E4" s="17" t="s">
        <v>8</v>
      </c>
      <c r="F4" s="17" t="s">
        <v>9</v>
      </c>
      <c r="G4" s="18" t="s">
        <v>10</v>
      </c>
      <c r="H4" s="17" t="s">
        <v>11</v>
      </c>
      <c r="I4" s="17" t="s">
        <v>12</v>
      </c>
      <c r="J4" s="16" t="s">
        <v>13</v>
      </c>
      <c r="K4" s="16" t="s">
        <v>14</v>
      </c>
      <c r="L4" s="40" t="s">
        <v>15</v>
      </c>
      <c r="M4" s="40"/>
      <c r="N4" s="3"/>
      <c r="O4" s="3"/>
    </row>
    <row r="5" spans="3:15" ht="18" customHeight="1"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  <c r="I5" s="16">
        <v>7</v>
      </c>
      <c r="J5" s="16">
        <v>8</v>
      </c>
      <c r="K5" s="16">
        <v>9</v>
      </c>
      <c r="L5" s="16">
        <v>10</v>
      </c>
      <c r="M5" s="16">
        <v>11</v>
      </c>
      <c r="N5" s="3"/>
      <c r="O5" s="3"/>
    </row>
    <row r="6" spans="2:14" s="1" customFormat="1" ht="18" customHeight="1">
      <c r="B6" s="19"/>
      <c r="C6" s="20" t="s">
        <v>16</v>
      </c>
      <c r="D6" s="16" t="s">
        <v>17</v>
      </c>
      <c r="E6" s="21"/>
      <c r="F6" s="21"/>
      <c r="G6" s="21"/>
      <c r="H6" s="21"/>
      <c r="I6" s="21"/>
      <c r="J6" s="16"/>
      <c r="K6" s="16"/>
      <c r="L6" s="16"/>
      <c r="M6" s="16"/>
      <c r="N6" s="41"/>
    </row>
    <row r="7" spans="2:14" s="1" customFormat="1" ht="18" customHeight="1">
      <c r="B7" s="19"/>
      <c r="C7" s="16" t="s">
        <v>18</v>
      </c>
      <c r="D7" s="16" t="s">
        <v>8</v>
      </c>
      <c r="E7" s="21"/>
      <c r="F7" s="21"/>
      <c r="G7" s="21"/>
      <c r="H7" s="21"/>
      <c r="I7" s="21"/>
      <c r="J7" s="16"/>
      <c r="K7" s="16"/>
      <c r="L7" s="16"/>
      <c r="M7" s="16"/>
      <c r="N7" s="41"/>
    </row>
    <row r="8" spans="1:15" ht="18" customHeight="1">
      <c r="A8" s="22">
        <f aca="true" t="shared" si="0" ref="A8:A11">E8+F8+G8+H8</f>
        <v>174.8335</v>
      </c>
      <c r="B8" s="3"/>
      <c r="C8" s="16" t="s">
        <v>19</v>
      </c>
      <c r="D8" s="16" t="s">
        <v>20</v>
      </c>
      <c r="E8" s="23">
        <v>174.8335</v>
      </c>
      <c r="F8" s="23">
        <v>0</v>
      </c>
      <c r="G8" s="23">
        <v>0</v>
      </c>
      <c r="H8" s="23">
        <v>0</v>
      </c>
      <c r="I8" s="23">
        <v>174.8335</v>
      </c>
      <c r="J8" s="16" t="s">
        <v>21</v>
      </c>
      <c r="K8" s="42">
        <v>319.21</v>
      </c>
      <c r="L8" s="43">
        <v>5477.068387581842</v>
      </c>
      <c r="M8" s="16"/>
      <c r="N8" s="3"/>
      <c r="O8" s="3"/>
    </row>
    <row r="9" spans="1:23" ht="18" customHeight="1">
      <c r="A9" s="22">
        <f t="shared" si="0"/>
        <v>909.6659</v>
      </c>
      <c r="B9" s="3"/>
      <c r="C9" s="16" t="s">
        <v>22</v>
      </c>
      <c r="D9" s="16" t="s">
        <v>23</v>
      </c>
      <c r="E9" s="23">
        <v>909.6659</v>
      </c>
      <c r="F9" s="23">
        <v>0</v>
      </c>
      <c r="G9" s="23">
        <v>0</v>
      </c>
      <c r="H9" s="23">
        <v>0</v>
      </c>
      <c r="I9" s="23">
        <v>909.6659</v>
      </c>
      <c r="J9" s="16" t="s">
        <v>24</v>
      </c>
      <c r="K9" s="44">
        <v>33107.72</v>
      </c>
      <c r="L9" s="43">
        <v>274.7594518740644</v>
      </c>
      <c r="M9" s="16"/>
      <c r="N9" s="35"/>
      <c r="O9" s="35"/>
      <c r="P9" s="45"/>
      <c r="Q9" s="45"/>
      <c r="R9" s="53"/>
      <c r="S9" s="53"/>
      <c r="T9" s="53"/>
      <c r="U9" s="45"/>
      <c r="V9" s="53"/>
      <c r="W9" s="54"/>
    </row>
    <row r="10" spans="1:23" ht="18" customHeight="1">
      <c r="A10" s="22">
        <f t="shared" si="0"/>
        <v>1795.6794000000002</v>
      </c>
      <c r="B10" s="3"/>
      <c r="C10" s="24" t="s">
        <v>25</v>
      </c>
      <c r="D10" s="16" t="s">
        <v>26</v>
      </c>
      <c r="E10" s="21">
        <v>1702.0355000000002</v>
      </c>
      <c r="F10" s="21">
        <v>10.1585</v>
      </c>
      <c r="G10" s="21">
        <v>83.4854</v>
      </c>
      <c r="H10" s="21">
        <v>0</v>
      </c>
      <c r="I10" s="21">
        <v>1795.6794000000002</v>
      </c>
      <c r="J10" s="16" t="s">
        <v>24</v>
      </c>
      <c r="K10" s="44">
        <v>3610.15</v>
      </c>
      <c r="L10" s="43">
        <v>4973.9744885946575</v>
      </c>
      <c r="M10" s="16"/>
      <c r="N10" s="35"/>
      <c r="O10" s="35"/>
      <c r="P10" s="45"/>
      <c r="Q10" s="45"/>
      <c r="R10" s="53"/>
      <c r="S10" s="53"/>
      <c r="T10" s="53"/>
      <c r="U10" s="45"/>
      <c r="V10" s="53"/>
      <c r="W10" s="54"/>
    </row>
    <row r="11" spans="1:23" ht="18" customHeight="1">
      <c r="A11" s="22">
        <f t="shared" si="0"/>
        <v>10126.1134</v>
      </c>
      <c r="B11" s="3"/>
      <c r="C11" s="25" t="s">
        <v>27</v>
      </c>
      <c r="D11" s="16" t="s">
        <v>28</v>
      </c>
      <c r="E11" s="21">
        <v>9517.3185</v>
      </c>
      <c r="F11" s="21">
        <v>77.9572</v>
      </c>
      <c r="G11" s="21">
        <v>530.8377</v>
      </c>
      <c r="H11" s="21">
        <v>0</v>
      </c>
      <c r="I11" s="21">
        <v>10126.1134</v>
      </c>
      <c r="J11" s="16" t="s">
        <v>24</v>
      </c>
      <c r="K11" s="44">
        <v>29497.57</v>
      </c>
      <c r="L11" s="43">
        <v>3432.863588424402</v>
      </c>
      <c r="M11" s="16"/>
      <c r="N11" s="35"/>
      <c r="O11" s="35"/>
      <c r="P11" s="45"/>
      <c r="Q11" s="45"/>
      <c r="R11" s="53"/>
      <c r="S11" s="53"/>
      <c r="T11" s="53"/>
      <c r="U11" s="45"/>
      <c r="V11" s="53"/>
      <c r="W11" s="54"/>
    </row>
    <row r="12" spans="1:23" ht="18" customHeight="1">
      <c r="A12" s="22"/>
      <c r="B12" s="3"/>
      <c r="C12" s="16" t="s">
        <v>29</v>
      </c>
      <c r="D12" s="16" t="s">
        <v>30</v>
      </c>
      <c r="E12" s="21">
        <v>1549.384518</v>
      </c>
      <c r="F12" s="21">
        <v>2.245</v>
      </c>
      <c r="G12" s="21">
        <v>39.483</v>
      </c>
      <c r="H12" s="21">
        <v>0</v>
      </c>
      <c r="I12" s="21">
        <v>1591.112518</v>
      </c>
      <c r="J12" s="16" t="s">
        <v>24</v>
      </c>
      <c r="K12" s="44">
        <v>25752.75</v>
      </c>
      <c r="L12" s="43">
        <v>617.8417908767025</v>
      </c>
      <c r="M12" s="16"/>
      <c r="N12" s="35"/>
      <c r="O12" s="35"/>
      <c r="P12" s="45"/>
      <c r="Q12" s="45"/>
      <c r="R12" s="53"/>
      <c r="S12" s="53"/>
      <c r="T12" s="23"/>
      <c r="U12" s="45"/>
      <c r="V12" s="53"/>
      <c r="W12" s="54"/>
    </row>
    <row r="13" spans="1:23" ht="17.25" customHeight="1">
      <c r="A13" s="22"/>
      <c r="B13" s="3"/>
      <c r="C13" s="16" t="s">
        <v>31</v>
      </c>
      <c r="D13" s="16" t="s">
        <v>32</v>
      </c>
      <c r="E13" s="21">
        <v>106.2246</v>
      </c>
      <c r="F13" s="21">
        <v>10.1828</v>
      </c>
      <c r="G13" s="21">
        <v>366.7</v>
      </c>
      <c r="H13" s="21">
        <v>0</v>
      </c>
      <c r="I13" s="21">
        <v>483.1074</v>
      </c>
      <c r="J13" s="16" t="s">
        <v>33</v>
      </c>
      <c r="K13" s="44">
        <v>2500</v>
      </c>
      <c r="L13" s="43">
        <v>1932.4296</v>
      </c>
      <c r="M13" s="16"/>
      <c r="N13" s="35"/>
      <c r="O13" s="35"/>
      <c r="P13" s="45"/>
      <c r="Q13" s="45"/>
      <c r="R13" s="53"/>
      <c r="S13" s="53"/>
      <c r="T13" s="55"/>
      <c r="U13" s="45"/>
      <c r="V13" s="53"/>
      <c r="W13" s="54"/>
    </row>
    <row r="14" spans="1:23" ht="17.25" customHeight="1">
      <c r="A14" s="22"/>
      <c r="B14" s="3"/>
      <c r="C14" s="16" t="s">
        <v>34</v>
      </c>
      <c r="D14" s="16" t="s">
        <v>35</v>
      </c>
      <c r="E14" s="21">
        <v>30</v>
      </c>
      <c r="F14" s="21"/>
      <c r="G14" s="21"/>
      <c r="H14" s="21"/>
      <c r="I14" s="21">
        <v>30</v>
      </c>
      <c r="J14" s="16" t="s">
        <v>36</v>
      </c>
      <c r="K14" s="44">
        <v>1</v>
      </c>
      <c r="L14" s="46">
        <v>300000</v>
      </c>
      <c r="M14" s="16"/>
      <c r="N14" s="35"/>
      <c r="O14" s="35"/>
      <c r="P14" s="45"/>
      <c r="Q14" s="45"/>
      <c r="R14" s="53"/>
      <c r="S14" s="53"/>
      <c r="T14" s="55"/>
      <c r="U14" s="45"/>
      <c r="V14" s="53"/>
      <c r="W14" s="54"/>
    </row>
    <row r="15" spans="1:18" ht="17.25" customHeight="1">
      <c r="A15" s="22">
        <f aca="true" t="shared" si="1" ref="A15:A21">E15+F15+G15+H15</f>
        <v>15110.512118</v>
      </c>
      <c r="B15" s="26"/>
      <c r="C15" s="27"/>
      <c r="D15" s="16" t="s">
        <v>37</v>
      </c>
      <c r="E15" s="21">
        <v>13989.462518</v>
      </c>
      <c r="F15" s="21">
        <v>100.54350000000001</v>
      </c>
      <c r="G15" s="21">
        <v>1020.5061000000001</v>
      </c>
      <c r="H15" s="21">
        <v>0</v>
      </c>
      <c r="I15" s="23">
        <v>15110.512118</v>
      </c>
      <c r="J15" s="16" t="s">
        <v>24</v>
      </c>
      <c r="K15" s="44">
        <v>33107.72</v>
      </c>
      <c r="L15" s="43">
        <v>4564.044917016333</v>
      </c>
      <c r="M15" s="16"/>
      <c r="N15" s="3"/>
      <c r="O15" s="47"/>
      <c r="P15" s="35"/>
      <c r="Q15" s="35"/>
      <c r="R15" s="35"/>
    </row>
    <row r="16" spans="1:18" ht="18" customHeight="1">
      <c r="A16" s="22">
        <f t="shared" si="1"/>
        <v>0</v>
      </c>
      <c r="B16" s="28" t="s">
        <v>38</v>
      </c>
      <c r="C16" s="16" t="s">
        <v>39</v>
      </c>
      <c r="D16" s="16" t="s">
        <v>40</v>
      </c>
      <c r="E16" s="21"/>
      <c r="F16" s="21"/>
      <c r="G16" s="21"/>
      <c r="H16" s="21"/>
      <c r="I16" s="21"/>
      <c r="J16" s="16"/>
      <c r="K16" s="44"/>
      <c r="L16" s="16"/>
      <c r="M16" s="16"/>
      <c r="N16" s="3"/>
      <c r="O16" s="35"/>
      <c r="P16" s="35"/>
      <c r="Q16" s="35"/>
      <c r="R16" s="35"/>
    </row>
    <row r="17" spans="1:15" ht="18" customHeight="1" outlineLevel="1">
      <c r="A17" s="22" t="e">
        <f t="shared" si="1"/>
        <v>#VALUE!</v>
      </c>
      <c r="B17" s="29">
        <f aca="true" t="shared" si="2" ref="B17:B35">IF(H17=0,0,1)</f>
        <v>1</v>
      </c>
      <c r="C17" s="16">
        <v>1</v>
      </c>
      <c r="D17" s="30" t="s">
        <v>41</v>
      </c>
      <c r="E17" s="27"/>
      <c r="F17" s="21" t="s">
        <v>42</v>
      </c>
      <c r="G17" s="27"/>
      <c r="H17" s="21">
        <v>377</v>
      </c>
      <c r="I17" s="21">
        <v>377</v>
      </c>
      <c r="J17" s="16"/>
      <c r="K17" s="44"/>
      <c r="L17" s="16"/>
      <c r="M17" s="16"/>
      <c r="N17" s="48"/>
      <c r="O17" s="3"/>
    </row>
    <row r="18" spans="1:15" ht="18" customHeight="1" outlineLevel="1">
      <c r="A18" s="22">
        <f t="shared" si="1"/>
        <v>153.96587591131998</v>
      </c>
      <c r="B18" s="29">
        <f t="shared" si="2"/>
        <v>1</v>
      </c>
      <c r="C18" s="16">
        <v>2</v>
      </c>
      <c r="D18" s="30" t="s">
        <v>43</v>
      </c>
      <c r="E18" s="27"/>
      <c r="F18" s="21"/>
      <c r="G18" s="27"/>
      <c r="H18" s="21">
        <v>153.96587591131998</v>
      </c>
      <c r="I18" s="21">
        <v>153.96587591131998</v>
      </c>
      <c r="J18" s="16"/>
      <c r="K18" s="44"/>
      <c r="L18" s="16"/>
      <c r="M18" s="16"/>
      <c r="N18" s="48"/>
      <c r="O18" s="3"/>
    </row>
    <row r="19" spans="1:15" ht="18" customHeight="1" outlineLevel="1">
      <c r="A19" s="22">
        <f t="shared" si="1"/>
        <v>54.75640894992</v>
      </c>
      <c r="B19" s="31">
        <f t="shared" si="2"/>
        <v>1</v>
      </c>
      <c r="C19" s="16">
        <v>3</v>
      </c>
      <c r="D19" s="30" t="s">
        <v>44</v>
      </c>
      <c r="E19" s="27"/>
      <c r="F19" s="21"/>
      <c r="G19" s="27"/>
      <c r="H19" s="21">
        <v>54.75640894992</v>
      </c>
      <c r="I19" s="21">
        <v>54.75640894992</v>
      </c>
      <c r="J19" s="16"/>
      <c r="K19" s="44"/>
      <c r="L19" s="16"/>
      <c r="M19" s="16"/>
      <c r="N19" s="48"/>
      <c r="O19" s="3"/>
    </row>
    <row r="20" spans="1:15" ht="18" customHeight="1" outlineLevel="1">
      <c r="A20" s="22">
        <f t="shared" si="1"/>
        <v>47.25796202788762</v>
      </c>
      <c r="B20" s="29">
        <f t="shared" si="2"/>
        <v>1</v>
      </c>
      <c r="C20" s="16">
        <v>4</v>
      </c>
      <c r="D20" s="30" t="s">
        <v>45</v>
      </c>
      <c r="E20" s="27"/>
      <c r="F20" s="21"/>
      <c r="G20" s="21"/>
      <c r="H20" s="21">
        <v>47.25796202788762</v>
      </c>
      <c r="I20" s="21">
        <v>47.25796202788762</v>
      </c>
      <c r="J20" s="16"/>
      <c r="K20" s="44"/>
      <c r="L20" s="16"/>
      <c r="M20" s="16"/>
      <c r="N20" s="48"/>
      <c r="O20" s="3"/>
    </row>
    <row r="21" spans="1:15" ht="18" customHeight="1" outlineLevel="1">
      <c r="A21" s="22">
        <f t="shared" si="1"/>
        <v>15</v>
      </c>
      <c r="B21" s="29">
        <f t="shared" si="2"/>
        <v>1</v>
      </c>
      <c r="C21" s="16">
        <v>5</v>
      </c>
      <c r="D21" s="30" t="s">
        <v>46</v>
      </c>
      <c r="E21" s="27"/>
      <c r="F21" s="21"/>
      <c r="G21" s="21"/>
      <c r="H21" s="21">
        <v>15</v>
      </c>
      <c r="I21" s="21">
        <v>15</v>
      </c>
      <c r="J21" s="16"/>
      <c r="K21" s="44"/>
      <c r="L21" s="16"/>
      <c r="M21" s="16"/>
      <c r="N21" s="48"/>
      <c r="O21" s="3"/>
    </row>
    <row r="22" spans="1:15" ht="18" customHeight="1" outlineLevel="1">
      <c r="A22" s="22"/>
      <c r="B22" s="29">
        <f t="shared" si="2"/>
        <v>1</v>
      </c>
      <c r="C22" s="16"/>
      <c r="D22" s="30" t="s">
        <v>47</v>
      </c>
      <c r="E22" s="27"/>
      <c r="F22" s="21"/>
      <c r="G22" s="21"/>
      <c r="H22" s="21">
        <v>15</v>
      </c>
      <c r="I22" s="21">
        <v>15</v>
      </c>
      <c r="J22" s="16" t="s">
        <v>24</v>
      </c>
      <c r="K22" s="44">
        <v>33107.72</v>
      </c>
      <c r="L22" s="43">
        <v>4.530665355391431</v>
      </c>
      <c r="M22" s="16"/>
      <c r="N22" s="3"/>
      <c r="O22" s="3"/>
    </row>
    <row r="23" spans="1:15" ht="18" customHeight="1" outlineLevel="1">
      <c r="A23" s="22">
        <f aca="true" t="shared" si="3" ref="A23:A35">E23+F23+G23+H23</f>
        <v>132.9725066384</v>
      </c>
      <c r="B23" s="29">
        <f t="shared" si="2"/>
        <v>1</v>
      </c>
      <c r="C23" s="16">
        <v>6</v>
      </c>
      <c r="D23" s="30" t="s">
        <v>48</v>
      </c>
      <c r="E23" s="27"/>
      <c r="F23" s="21"/>
      <c r="G23" s="27"/>
      <c r="H23" s="21">
        <v>132.9725066384</v>
      </c>
      <c r="I23" s="21">
        <v>132.9725066384</v>
      </c>
      <c r="J23" s="16"/>
      <c r="K23" s="44"/>
      <c r="L23" s="16"/>
      <c r="M23" s="16"/>
      <c r="N23" s="3"/>
      <c r="O23" s="3"/>
    </row>
    <row r="24" spans="1:15" ht="18" customHeight="1" outlineLevel="1">
      <c r="A24" s="22">
        <f t="shared" si="3"/>
        <v>350.95633399328</v>
      </c>
      <c r="B24" s="29">
        <f t="shared" si="2"/>
        <v>1</v>
      </c>
      <c r="C24" s="16">
        <v>7</v>
      </c>
      <c r="D24" s="30" t="s">
        <v>49</v>
      </c>
      <c r="E24" s="27"/>
      <c r="F24" s="21"/>
      <c r="G24" s="27"/>
      <c r="H24" s="21">
        <v>350.95633399328</v>
      </c>
      <c r="I24" s="21">
        <v>350.95633399328</v>
      </c>
      <c r="J24" s="16"/>
      <c r="K24" s="44"/>
      <c r="L24" s="16"/>
      <c r="M24" s="16"/>
      <c r="N24" s="3"/>
      <c r="O24" s="3"/>
    </row>
    <row r="25" spans="1:15" ht="18" customHeight="1" outlineLevel="1">
      <c r="A25" s="22">
        <f t="shared" si="3"/>
        <v>17.547816699664</v>
      </c>
      <c r="B25" s="29">
        <f t="shared" si="2"/>
        <v>1</v>
      </c>
      <c r="C25" s="16">
        <v>8</v>
      </c>
      <c r="D25" s="30" t="s">
        <v>50</v>
      </c>
      <c r="E25" s="27"/>
      <c r="F25" s="21"/>
      <c r="G25" s="21"/>
      <c r="H25" s="21">
        <v>17.547816699664</v>
      </c>
      <c r="I25" s="21">
        <v>17.547816699664</v>
      </c>
      <c r="J25" s="16"/>
      <c r="K25" s="44"/>
      <c r="L25" s="16"/>
      <c r="M25" s="16"/>
      <c r="N25" s="3"/>
      <c r="O25" s="3"/>
    </row>
    <row r="26" spans="1:15" ht="18" customHeight="1" outlineLevel="1">
      <c r="A26" s="22">
        <f t="shared" si="3"/>
        <v>14.0382533597312</v>
      </c>
      <c r="B26" s="29">
        <f t="shared" si="2"/>
        <v>1</v>
      </c>
      <c r="C26" s="16">
        <v>9</v>
      </c>
      <c r="D26" s="30" t="s">
        <v>51</v>
      </c>
      <c r="E26" s="27"/>
      <c r="F26" s="21"/>
      <c r="G26" s="21"/>
      <c r="H26" s="21">
        <v>14.0382533597312</v>
      </c>
      <c r="I26" s="21">
        <v>14.0382533597312</v>
      </c>
      <c r="J26" s="16"/>
      <c r="K26" s="44"/>
      <c r="L26" s="16"/>
      <c r="M26" s="16"/>
      <c r="N26" s="3"/>
      <c r="O26" s="3"/>
    </row>
    <row r="27" spans="1:15" ht="18" customHeight="1" outlineLevel="1">
      <c r="A27" s="22">
        <f t="shared" si="3"/>
        <v>1.92951596381766</v>
      </c>
      <c r="B27" s="29">
        <f t="shared" si="2"/>
        <v>1</v>
      </c>
      <c r="C27" s="16">
        <v>10</v>
      </c>
      <c r="D27" s="30" t="s">
        <v>52</v>
      </c>
      <c r="E27" s="27"/>
      <c r="F27" s="21"/>
      <c r="G27" s="21"/>
      <c r="H27" s="21">
        <v>1.92951596381766</v>
      </c>
      <c r="I27" s="21">
        <v>1.92951596381766</v>
      </c>
      <c r="J27" s="16"/>
      <c r="K27" s="44"/>
      <c r="L27" s="16"/>
      <c r="M27" s="16"/>
      <c r="N27" s="3"/>
      <c r="O27" s="3"/>
    </row>
    <row r="28" spans="1:15" ht="18" customHeight="1" outlineLevel="1">
      <c r="A28" s="22">
        <f t="shared" si="3"/>
        <v>15.110512118</v>
      </c>
      <c r="B28" s="29">
        <f t="shared" si="2"/>
        <v>1</v>
      </c>
      <c r="C28" s="16">
        <v>11</v>
      </c>
      <c r="D28" s="30" t="s">
        <v>53</v>
      </c>
      <c r="E28" s="27"/>
      <c r="F28" s="21"/>
      <c r="G28" s="21"/>
      <c r="H28" s="21">
        <v>15.110512118</v>
      </c>
      <c r="I28" s="21">
        <v>15.110512118</v>
      </c>
      <c r="J28" s="16"/>
      <c r="K28" s="44"/>
      <c r="L28" s="16"/>
      <c r="M28" s="16"/>
      <c r="N28" s="3"/>
      <c r="O28" s="3"/>
    </row>
    <row r="29" spans="1:15" ht="18" customHeight="1" outlineLevel="1">
      <c r="A29" s="22">
        <f t="shared" si="3"/>
        <v>75.55256059</v>
      </c>
      <c r="B29" s="29">
        <f t="shared" si="2"/>
        <v>1</v>
      </c>
      <c r="C29" s="16">
        <v>12</v>
      </c>
      <c r="D29" s="30" t="s">
        <v>54</v>
      </c>
      <c r="E29" s="27"/>
      <c r="F29" s="21"/>
      <c r="G29" s="21"/>
      <c r="H29" s="21">
        <v>75.55256059</v>
      </c>
      <c r="I29" s="21">
        <v>75.55256059</v>
      </c>
      <c r="J29" s="16"/>
      <c r="K29" s="44"/>
      <c r="L29" s="16"/>
      <c r="M29" s="16"/>
      <c r="N29" s="3"/>
      <c r="O29" s="3"/>
    </row>
    <row r="30" spans="1:15" ht="18" customHeight="1" outlineLevel="1">
      <c r="A30" s="22">
        <f t="shared" si="3"/>
        <v>45.331536354</v>
      </c>
      <c r="B30" s="29">
        <f t="shared" si="2"/>
        <v>1</v>
      </c>
      <c r="C30" s="16">
        <v>13</v>
      </c>
      <c r="D30" s="30" t="s">
        <v>55</v>
      </c>
      <c r="E30" s="27"/>
      <c r="F30" s="21"/>
      <c r="G30" s="21"/>
      <c r="H30" s="21">
        <v>45.331536354</v>
      </c>
      <c r="I30" s="21">
        <v>45.331536354</v>
      </c>
      <c r="J30" s="16"/>
      <c r="K30" s="44"/>
      <c r="L30" s="16"/>
      <c r="M30" s="16"/>
      <c r="N30" s="3"/>
      <c r="O30" s="3"/>
    </row>
    <row r="31" spans="1:15" ht="18" customHeight="1" outlineLevel="1">
      <c r="A31" s="22">
        <f t="shared" si="3"/>
        <v>26.4842048472</v>
      </c>
      <c r="B31" s="29">
        <f t="shared" si="2"/>
        <v>1</v>
      </c>
      <c r="C31" s="16">
        <v>14</v>
      </c>
      <c r="D31" s="30" t="s">
        <v>56</v>
      </c>
      <c r="E31" s="21"/>
      <c r="F31" s="27"/>
      <c r="G31" s="27"/>
      <c r="H31" s="21">
        <v>26.4842048472</v>
      </c>
      <c r="I31" s="21">
        <v>26.4842048472</v>
      </c>
      <c r="J31" s="16"/>
      <c r="K31" s="44"/>
      <c r="L31" s="16"/>
      <c r="M31" s="16"/>
      <c r="N31" s="49"/>
      <c r="O31" s="49"/>
    </row>
    <row r="32" spans="1:15" ht="18" customHeight="1" outlineLevel="1">
      <c r="A32" s="22">
        <f t="shared" si="3"/>
        <v>15.154393257949902</v>
      </c>
      <c r="B32" s="29">
        <f t="shared" si="2"/>
        <v>1</v>
      </c>
      <c r="C32" s="16">
        <v>15</v>
      </c>
      <c r="D32" s="30" t="s">
        <v>57</v>
      </c>
      <c r="E32" s="27"/>
      <c r="F32" s="21"/>
      <c r="G32" s="27"/>
      <c r="H32" s="21">
        <v>15.154393257949902</v>
      </c>
      <c r="I32" s="21">
        <v>15.154393257949902</v>
      </c>
      <c r="J32" s="16"/>
      <c r="K32" s="44"/>
      <c r="L32" s="16"/>
      <c r="M32" s="16"/>
      <c r="N32" s="49"/>
      <c r="O32" s="49"/>
    </row>
    <row r="33" spans="1:15" ht="18" customHeight="1" outlineLevel="1">
      <c r="A33" s="22">
        <f t="shared" si="3"/>
        <v>2.78104848</v>
      </c>
      <c r="B33" s="29">
        <f t="shared" si="2"/>
        <v>1</v>
      </c>
      <c r="C33" s="16">
        <v>16</v>
      </c>
      <c r="D33" s="30" t="s">
        <v>58</v>
      </c>
      <c r="E33" s="27"/>
      <c r="F33" s="21"/>
      <c r="G33" s="27"/>
      <c r="H33" s="21">
        <v>2.78104848</v>
      </c>
      <c r="I33" s="21">
        <v>2.78104848</v>
      </c>
      <c r="J33" s="16"/>
      <c r="K33" s="44"/>
      <c r="L33" s="16"/>
      <c r="M33" s="16"/>
      <c r="N33" s="49"/>
      <c r="O33" s="49"/>
    </row>
    <row r="34" spans="1:15" ht="18" customHeight="1" outlineLevel="1">
      <c r="A34" s="22">
        <f t="shared" si="3"/>
        <v>29.49757</v>
      </c>
      <c r="B34" s="29">
        <f t="shared" si="2"/>
        <v>1</v>
      </c>
      <c r="C34" s="16">
        <v>17</v>
      </c>
      <c r="D34" s="30" t="s">
        <v>59</v>
      </c>
      <c r="E34" s="27"/>
      <c r="F34" s="21"/>
      <c r="G34" s="27"/>
      <c r="H34" s="21">
        <v>29.49757</v>
      </c>
      <c r="I34" s="21">
        <v>29.49757</v>
      </c>
      <c r="J34" s="16" t="s">
        <v>24</v>
      </c>
      <c r="K34" s="44">
        <v>29497.57</v>
      </c>
      <c r="L34" s="43">
        <v>10</v>
      </c>
      <c r="M34" s="16"/>
      <c r="N34" s="49"/>
      <c r="O34" s="49"/>
    </row>
    <row r="35" spans="1:15" ht="18" customHeight="1" outlineLevel="1">
      <c r="A35" s="22">
        <f t="shared" si="3"/>
        <v>20</v>
      </c>
      <c r="B35" s="29">
        <f t="shared" si="2"/>
        <v>1</v>
      </c>
      <c r="C35" s="16">
        <v>18</v>
      </c>
      <c r="D35" s="30" t="s">
        <v>60</v>
      </c>
      <c r="E35" s="27"/>
      <c r="F35" s="21"/>
      <c r="G35" s="27"/>
      <c r="H35" s="32">
        <v>20</v>
      </c>
      <c r="I35" s="21">
        <v>20</v>
      </c>
      <c r="J35" s="16"/>
      <c r="K35" s="44"/>
      <c r="L35" s="16"/>
      <c r="M35" s="16"/>
      <c r="N35" s="49"/>
      <c r="O35" s="49"/>
    </row>
    <row r="36" spans="1:15" ht="18" customHeight="1">
      <c r="A36" s="22"/>
      <c r="B36" s="31">
        <v>1</v>
      </c>
      <c r="C36" s="16">
        <v>19</v>
      </c>
      <c r="D36" s="30" t="s">
        <v>61</v>
      </c>
      <c r="E36" s="27"/>
      <c r="F36" s="21"/>
      <c r="G36" s="27"/>
      <c r="H36" s="32">
        <v>6.657549</v>
      </c>
      <c r="I36" s="21">
        <v>6.657549</v>
      </c>
      <c r="J36" s="16"/>
      <c r="K36" s="44"/>
      <c r="L36" s="16"/>
      <c r="M36" s="16"/>
      <c r="N36" s="49"/>
      <c r="O36" s="49"/>
    </row>
    <row r="37" spans="1:15" ht="17.25" customHeight="1">
      <c r="A37" s="22">
        <f aca="true" t="shared" si="4" ref="A37:A44">E37+F37+G37+H37</f>
        <v>1401.9940481911704</v>
      </c>
      <c r="B37" s="33"/>
      <c r="C37" s="16"/>
      <c r="D37" s="16" t="s">
        <v>62</v>
      </c>
      <c r="E37" s="21"/>
      <c r="F37" s="21"/>
      <c r="G37" s="21"/>
      <c r="H37" s="21">
        <v>1401.9940481911704</v>
      </c>
      <c r="I37" s="21">
        <v>1401.9940481911704</v>
      </c>
      <c r="J37" s="16" t="s">
        <v>24</v>
      </c>
      <c r="K37" s="44">
        <v>33107.72</v>
      </c>
      <c r="L37" s="43">
        <v>423.4643908403147</v>
      </c>
      <c r="M37" s="16"/>
      <c r="N37" s="49"/>
      <c r="O37" s="49"/>
    </row>
    <row r="38" spans="1:15" ht="18" customHeight="1">
      <c r="A38" s="22">
        <f t="shared" si="4"/>
        <v>0</v>
      </c>
      <c r="B38" s="33"/>
      <c r="C38" s="16" t="s">
        <v>63</v>
      </c>
      <c r="D38" s="16" t="s">
        <v>64</v>
      </c>
      <c r="E38" s="21"/>
      <c r="F38" s="21"/>
      <c r="G38" s="21"/>
      <c r="H38" s="21"/>
      <c r="I38" s="21"/>
      <c r="J38" s="16"/>
      <c r="K38" s="42"/>
      <c r="L38" s="16"/>
      <c r="M38" s="16"/>
      <c r="N38" s="49"/>
      <c r="O38" s="49"/>
    </row>
    <row r="39" spans="1:15" ht="18" customHeight="1" outlineLevel="1">
      <c r="A39" s="22">
        <f t="shared" si="4"/>
        <v>495.37518498573513</v>
      </c>
      <c r="B39" s="33"/>
      <c r="C39" s="16">
        <v>1</v>
      </c>
      <c r="D39" s="30" t="s">
        <v>65</v>
      </c>
      <c r="E39" s="27"/>
      <c r="F39" s="27"/>
      <c r="G39" s="27"/>
      <c r="H39" s="21">
        <v>495.37518498573513</v>
      </c>
      <c r="I39" s="21">
        <v>495.37518498573513</v>
      </c>
      <c r="J39" s="16"/>
      <c r="K39" s="42"/>
      <c r="L39" s="16"/>
      <c r="M39" s="16"/>
      <c r="N39" s="49"/>
      <c r="O39" s="49"/>
    </row>
    <row r="40" spans="1:15" ht="18" customHeight="1">
      <c r="A40" s="22">
        <f t="shared" si="4"/>
        <v>495.37518498573513</v>
      </c>
      <c r="B40" s="26"/>
      <c r="C40" s="16"/>
      <c r="D40" s="16" t="s">
        <v>66</v>
      </c>
      <c r="E40" s="21"/>
      <c r="F40" s="21"/>
      <c r="G40" s="21"/>
      <c r="H40" s="21">
        <v>495.37518498573513</v>
      </c>
      <c r="I40" s="21">
        <v>495.37518498573513</v>
      </c>
      <c r="J40" s="16" t="s">
        <v>24</v>
      </c>
      <c r="K40" s="44">
        <v>33107.72</v>
      </c>
      <c r="L40" s="43">
        <v>149.62527923569945</v>
      </c>
      <c r="M40" s="50"/>
      <c r="N40" s="49"/>
      <c r="O40" s="49"/>
    </row>
    <row r="41" spans="1:15" s="2" customFormat="1" ht="17.25" customHeight="1" hidden="1">
      <c r="A41" s="22">
        <f t="shared" si="4"/>
        <v>0</v>
      </c>
      <c r="B41" s="34" t="s">
        <v>38</v>
      </c>
      <c r="C41" s="16">
        <v>0</v>
      </c>
      <c r="D41" s="16" t="s">
        <v>67</v>
      </c>
      <c r="E41" s="27"/>
      <c r="F41" s="27"/>
      <c r="G41" s="27"/>
      <c r="H41" s="21"/>
      <c r="I41" s="21"/>
      <c r="J41" s="16"/>
      <c r="K41" s="42"/>
      <c r="L41" s="51"/>
      <c r="M41" s="50"/>
      <c r="N41" s="52"/>
      <c r="O41" s="1"/>
    </row>
    <row r="42" spans="1:15" s="2" customFormat="1" ht="17.25" customHeight="1" hidden="1">
      <c r="A42" s="22">
        <f t="shared" si="4"/>
        <v>0</v>
      </c>
      <c r="B42" s="33"/>
      <c r="C42" s="16"/>
      <c r="D42" s="16" t="s">
        <v>68</v>
      </c>
      <c r="E42" s="27"/>
      <c r="F42" s="27"/>
      <c r="G42" s="27"/>
      <c r="H42" s="21">
        <v>0</v>
      </c>
      <c r="I42" s="21">
        <v>0</v>
      </c>
      <c r="J42" s="16" t="s">
        <v>36</v>
      </c>
      <c r="K42" s="42"/>
      <c r="L42" s="43" t="e">
        <v>#DIV/0!</v>
      </c>
      <c r="M42" s="50"/>
      <c r="N42" s="52"/>
      <c r="O42" s="1"/>
    </row>
    <row r="43" spans="1:15" ht="18" customHeight="1" hidden="1">
      <c r="A43" s="22">
        <f t="shared" si="4"/>
        <v>0</v>
      </c>
      <c r="B43" s="26"/>
      <c r="C43" s="16">
        <v>0</v>
      </c>
      <c r="D43" s="16" t="s">
        <v>69</v>
      </c>
      <c r="E43" s="21"/>
      <c r="F43" s="21"/>
      <c r="G43" s="21"/>
      <c r="H43" s="21"/>
      <c r="I43" s="21">
        <v>0</v>
      </c>
      <c r="J43" s="16" t="s">
        <v>70</v>
      </c>
      <c r="K43" s="42">
        <v>33107.72</v>
      </c>
      <c r="L43" s="43">
        <v>0</v>
      </c>
      <c r="M43" s="50"/>
      <c r="N43" s="52"/>
      <c r="O43" s="1"/>
    </row>
    <row r="44" spans="1:15" ht="18" customHeight="1">
      <c r="A44" s="22">
        <f t="shared" si="4"/>
        <v>17007.881351176908</v>
      </c>
      <c r="B44" s="26"/>
      <c r="C44" s="16" t="s">
        <v>71</v>
      </c>
      <c r="D44" s="16" t="s">
        <v>72</v>
      </c>
      <c r="E44" s="21">
        <v>13989.462518</v>
      </c>
      <c r="F44" s="21">
        <v>100.54350000000001</v>
      </c>
      <c r="G44" s="21">
        <v>1020.5061000000001</v>
      </c>
      <c r="H44" s="21">
        <v>1897.3692331769055</v>
      </c>
      <c r="I44" s="21">
        <v>17007.881351176908</v>
      </c>
      <c r="J44" s="16" t="s">
        <v>24</v>
      </c>
      <c r="K44" s="44">
        <v>33107.72</v>
      </c>
      <c r="L44" s="43">
        <v>5137.134587092348</v>
      </c>
      <c r="M44" s="27"/>
      <c r="N44" s="52"/>
      <c r="O44" s="1"/>
    </row>
    <row r="45" spans="4:14" ht="13.5">
      <c r="D45" s="3"/>
      <c r="E45" s="35"/>
      <c r="F45" s="35"/>
      <c r="G45" s="36"/>
      <c r="H45" s="36"/>
      <c r="L45" s="3"/>
      <c r="M45" s="3"/>
      <c r="N45" s="3"/>
    </row>
    <row r="46" spans="4:14" ht="13.5">
      <c r="D46" s="3"/>
      <c r="E46" s="3"/>
      <c r="J46" s="3"/>
      <c r="K46" s="3"/>
      <c r="L46" s="3"/>
      <c r="M46" s="3"/>
      <c r="N46" s="3"/>
    </row>
    <row r="47" spans="4:14" ht="13.5">
      <c r="D47" s="3"/>
      <c r="E47" s="3"/>
      <c r="J47" s="3"/>
      <c r="K47" s="3"/>
      <c r="L47" s="3"/>
      <c r="M47" s="3"/>
      <c r="N47" s="3"/>
    </row>
    <row r="48" spans="4:13" ht="13.5">
      <c r="D48" s="3"/>
      <c r="E48" s="3"/>
      <c r="J48" s="3"/>
      <c r="K48" s="3"/>
      <c r="L48" s="3"/>
      <c r="M48" s="3"/>
    </row>
    <row r="49" spans="4:13" ht="13.5">
      <c r="D49" s="3"/>
      <c r="E49" s="3"/>
      <c r="J49" s="3"/>
      <c r="K49" s="3"/>
      <c r="L49" s="3"/>
      <c r="M49" s="3"/>
    </row>
    <row r="50" spans="4:13" ht="13.5">
      <c r="D50" s="3"/>
      <c r="E50" s="3"/>
      <c r="J50" s="3"/>
      <c r="K50" s="3"/>
      <c r="L50" s="3"/>
      <c r="M50" s="3"/>
    </row>
    <row r="51" spans="4:13" ht="13.5">
      <c r="D51" s="3"/>
      <c r="E51" s="3"/>
      <c r="J51" s="3"/>
      <c r="K51" s="3"/>
      <c r="L51" s="3"/>
      <c r="M51" s="3"/>
    </row>
    <row r="52" spans="4:13" ht="13.5">
      <c r="D52" s="3"/>
      <c r="E52" s="3"/>
      <c r="J52" s="3"/>
      <c r="K52" s="3"/>
      <c r="L52" s="3"/>
      <c r="M52" s="3"/>
    </row>
    <row r="53" spans="4:13" ht="13.5">
      <c r="D53" s="3"/>
      <c r="E53" s="3"/>
      <c r="J53" s="3"/>
      <c r="K53" s="3"/>
      <c r="L53" s="3"/>
      <c r="M53" s="3"/>
    </row>
    <row r="54" spans="4:13" ht="13.5">
      <c r="D54" s="3"/>
      <c r="E54" s="3"/>
      <c r="J54" s="3"/>
      <c r="K54" s="3"/>
      <c r="L54" s="3"/>
      <c r="M54" s="3"/>
    </row>
    <row r="55" spans="4:13" ht="13.5">
      <c r="D55" s="3"/>
      <c r="E55" s="3"/>
      <c r="J55" s="3"/>
      <c r="K55" s="3"/>
      <c r="L55" s="3"/>
      <c r="M55" s="3"/>
    </row>
    <row r="56" spans="4:13" ht="13.5">
      <c r="D56" s="3"/>
      <c r="E56" s="3"/>
      <c r="J56" s="3"/>
      <c r="K56" s="3"/>
      <c r="L56" s="3"/>
      <c r="M56" s="3"/>
    </row>
    <row r="57" spans="4:13" ht="13.5">
      <c r="D57" s="3"/>
      <c r="E57" s="3"/>
      <c r="J57" s="3"/>
      <c r="K57" s="3"/>
      <c r="L57" s="3"/>
      <c r="M57" s="3"/>
    </row>
    <row r="58" spans="4:13" ht="13.5">
      <c r="D58" s="3"/>
      <c r="E58" s="3"/>
      <c r="J58" s="3"/>
      <c r="K58" s="3"/>
      <c r="L58" s="3"/>
      <c r="M58" s="3"/>
    </row>
    <row r="59" spans="4:13" ht="13.5">
      <c r="D59" s="3"/>
      <c r="E59" s="3"/>
      <c r="J59" s="3"/>
      <c r="K59" s="3"/>
      <c r="L59" s="3"/>
      <c r="M59" s="3"/>
    </row>
    <row r="60" spans="4:13" ht="13.5">
      <c r="D60" s="3"/>
      <c r="E60" s="3"/>
      <c r="J60" s="3"/>
      <c r="K60" s="3"/>
      <c r="L60" s="3"/>
      <c r="M60" s="3"/>
    </row>
    <row r="61" spans="4:13" ht="13.5">
      <c r="D61" s="3"/>
      <c r="E61" s="3"/>
      <c r="J61" s="3"/>
      <c r="K61" s="3"/>
      <c r="L61" s="3"/>
      <c r="M61" s="3"/>
    </row>
  </sheetData>
  <sheetProtection/>
  <mergeCells count="6">
    <mergeCell ref="B2:M2"/>
    <mergeCell ref="J3:L3"/>
    <mergeCell ref="A3:A4"/>
    <mergeCell ref="C3:C4"/>
    <mergeCell ref="D3:D4"/>
    <mergeCell ref="M3:M4"/>
  </mergeCells>
  <conditionalFormatting sqref="E8:L8">
    <cfRule type="expression" priority="11" dxfId="0" stopIfTrue="1">
      <formula>CELL("address")=ADDRESS(ROW(),COLUMN())</formula>
    </cfRule>
    <cfRule type="cellIs" priority="12" dxfId="1" operator="equal" stopIfTrue="1">
      <formula>0</formula>
    </cfRule>
  </conditionalFormatting>
  <conditionalFormatting sqref="E9:L9">
    <cfRule type="expression" priority="13" dxfId="0" stopIfTrue="1">
      <formula>CELL("address")=ADDRESS(ROW(),COLUMN())</formula>
    </cfRule>
    <cfRule type="cellIs" priority="14" dxfId="1" operator="equal" stopIfTrue="1">
      <formula>0</formula>
    </cfRule>
  </conditionalFormatting>
  <conditionalFormatting sqref="E10:M10">
    <cfRule type="expression" priority="9" dxfId="0" stopIfTrue="1">
      <formula>CELL("address")=ADDRESS(ROW(),COLUMN())</formula>
    </cfRule>
    <cfRule type="cellIs" priority="10" dxfId="1" operator="equal" stopIfTrue="1">
      <formula>0</formula>
    </cfRule>
  </conditionalFormatting>
  <conditionalFormatting sqref="E11:M11">
    <cfRule type="expression" priority="7" dxfId="0" stopIfTrue="1">
      <formula>CELL("address")=ADDRESS(ROW(),COLUMN())</formula>
    </cfRule>
    <cfRule type="cellIs" priority="8" dxfId="1" operator="equal" stopIfTrue="1">
      <formula>0</formula>
    </cfRule>
  </conditionalFormatting>
  <conditionalFormatting sqref="E12:L12">
    <cfRule type="expression" priority="5" dxfId="0" stopIfTrue="1">
      <formula>CELL("address")=ADDRESS(ROW(),COLUMN())</formula>
    </cfRule>
    <cfRule type="cellIs" priority="6" dxfId="1" operator="equal" stopIfTrue="1">
      <formula>0</formula>
    </cfRule>
  </conditionalFormatting>
  <conditionalFormatting sqref="E13:L13">
    <cfRule type="expression" priority="3" dxfId="0" stopIfTrue="1">
      <formula>CELL("address")=ADDRESS(ROW(),COLUMN())</formula>
    </cfRule>
    <cfRule type="cellIs" priority="4" dxfId="1" operator="equal" stopIfTrue="1">
      <formula>0</formula>
    </cfRule>
  </conditionalFormatting>
  <conditionalFormatting sqref="A8:A15">
    <cfRule type="expression" priority="628" dxfId="0" stopIfTrue="1">
      <formula>CELL("address")=ADDRESS(ROW(),COLUMN())</formula>
    </cfRule>
    <cfRule type="cellIs" priority="629" dxfId="0" operator="notEqual" stopIfTrue="1">
      <formula>I8</formula>
    </cfRule>
    <cfRule type="cellIs" priority="630" dxfId="0" operator="notEqual" stopIfTrue="1">
      <formula>K8*L8/10000</formula>
    </cfRule>
  </conditionalFormatting>
  <conditionalFormatting sqref="A16:A44">
    <cfRule type="expression" priority="631" dxfId="0" stopIfTrue="1">
      <formula>CELL("address")=ADDRESS(ROW(),COLUMN())</formula>
    </cfRule>
    <cfRule type="cellIs" priority="632" dxfId="0" operator="notEqual" stopIfTrue="1">
      <formula>I16</formula>
    </cfRule>
  </conditionalFormatting>
  <conditionalFormatting sqref="C1:IV1 A1:B8 M8:M9 C8:D8 N2:IV65536 C3:M7 A9:D14 B15:M44 M12:M13 I46:K49 L45:M49 H45:H49 A50:M65536 G47:G49 A45:F49">
    <cfRule type="expression" priority="41" dxfId="0" stopIfTrue="1">
      <formula>CELL("address")=ADDRESS(ROW(),COLUMN())</formula>
    </cfRule>
    <cfRule type="cellIs" priority="42" dxfId="1" operator="equal" stopIfTrue="1">
      <formula>0</formula>
    </cfRule>
  </conditionalFormatting>
  <conditionalFormatting sqref="N9:W11 U12:W14 N12:S14">
    <cfRule type="expression" priority="58" dxfId="0" stopIfTrue="1">
      <formula>CELL("address")=ADDRESS(ROW(),COLUMN())</formula>
    </cfRule>
  </conditionalFormatting>
  <conditionalFormatting sqref="M14 E14:K14">
    <cfRule type="expression" priority="1" dxfId="0" stopIfTrue="1">
      <formula>CELL("address")=ADDRESS(ROW(),COLUMN())</formula>
    </cfRule>
    <cfRule type="cellIs" priority="2" dxfId="1" operator="equal" stopIfTrue="1">
      <formula>0</formula>
    </cfRule>
  </conditionalFormatting>
  <dataValidations count="8">
    <dataValidation type="list" allowBlank="1" showInputMessage="1" showErrorMessage="1" sqref="F3">
      <formula1>"估,概"</formula1>
    </dataValidation>
    <dataValidation type="list" allowBlank="1" showInputMessage="1" showErrorMessage="1" sqref="J8 J9 J10 J22 J6:J7 J15:J16 J17:J18 J19:J21 J23:J27 J28:J30 J31:J33 J34:J35 J36:J40 J43:J44">
      <formula1>常用单位及注释</formula1>
    </dataValidation>
    <dataValidation type="list" allowBlank="1" showInputMessage="1" showErrorMessage="1" sqref="U9 U10 U11 U12 U13 U14">
      <formula1>"0.99,0.9825,0.975"</formula1>
    </dataValidation>
    <dataValidation type="list" allowBlank="1" showInputMessage="1" showErrorMessage="1" sqref="N41 N42:N44">
      <formula1>"DL,DD,DQ,DX,GS,HD,JG,JX,JZ,KT,LH,PS,QL,QT,RD,RQ,SD,SH,SL,SY,TF,WS,YS,ZKYB,ZT"</formula1>
    </dataValidation>
    <dataValidation type="list" allowBlank="1" showInputMessage="1" showErrorMessage="1" sqref="J11 J12 J13 J14">
      <formula1>"m,m³,㎡,㎞,t,m³/d,L/s,t/d,个,项,部,套,座,处,台,盏,棵,亩,口"</formula1>
    </dataValidation>
    <dataValidation type="list" allowBlank="1" showInputMessage="1" showErrorMessage="1" sqref="J41 J42">
      <formula1>"m,m³,㎡,㎞,t,m³/d,L/s,t/d,系统,辆,项,个,套,座,处,台,盏,棵,亩,口"</formula1>
    </dataValidation>
    <dataValidation type="list" allowBlank="1" showInputMessage="1" showErrorMessage="1" sqref="D17">
      <formula1>"建设单位管理费,项目代建管理费(全阶段),项目代建管理费(前期),项目代建管理费(实施阶段)"</formula1>
    </dataValidation>
    <dataValidation type="list" allowBlank="1" showInputMessage="1" showErrorMessage="1" sqref="D41">
      <formula1>"建设期贷款利息,建设期融资费用"</formula1>
    </dataValidation>
  </dataValidations>
  <printOptions horizontalCentered="1"/>
  <pageMargins left="0.28" right="0.16" top="1.14" bottom="0.16" header="0.55" footer="0.12"/>
  <pageSetup horizontalDpi="600" verticalDpi="600" orientation="landscape" paperSize="9" scale="95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咕咚鱼</cp:lastModifiedBy>
  <cp:lastPrinted>2021-07-30T07:22:52Z</cp:lastPrinted>
  <dcterms:created xsi:type="dcterms:W3CDTF">1998-10-24T06:15:00Z</dcterms:created>
  <dcterms:modified xsi:type="dcterms:W3CDTF">2021-08-13T06:29:30Z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  <property fmtid="{D5CDD505-2E9C-101B-9397-08002B2CF9AE}" pid="4" name="I">
    <vt:lpwstr>9D13F4B7B5A241A5871565F11685A131</vt:lpwstr>
  </property>
</Properties>
</file>