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附件1" sheetId="53" r:id="rId1"/>
  </sheets>
  <externalReferences>
    <externalReference r:id="rId2"/>
  </externalReferences>
  <definedNames>
    <definedName name="_xlnm._FilterDatabase" localSheetId="0" hidden="1">附件1!$A$3:$O$102</definedName>
    <definedName name="_xlnm.Print_Area" localSheetId="0">附件1!$A$1:$O$102</definedName>
    <definedName name="_xlnm.Print_Titles" localSheetId="0">附件1!$3:$3</definedName>
  </definedNames>
  <calcPr calcId="144525"/>
</workbook>
</file>

<file path=xl/sharedStrings.xml><?xml version="1.0" encoding="utf-8"?>
<sst xmlns="http://schemas.openxmlformats.org/spreadsheetml/2006/main" count="719" uniqueCount="400">
  <si>
    <t>附件2</t>
  </si>
  <si>
    <r>
      <rPr>
        <sz val="18"/>
        <rFont val="黑体"/>
        <charset val="134"/>
      </rPr>
      <t xml:space="preserve">     福州市规范整合妇科类医疗服务价格项目价格表                  </t>
    </r>
    <r>
      <rPr>
        <sz val="12"/>
        <rFont val="黑体"/>
        <charset val="134"/>
      </rPr>
      <t xml:space="preserve"> 金额单位：元</t>
    </r>
  </si>
  <si>
    <t>序号</t>
  </si>
  <si>
    <t>项目代码</t>
  </si>
  <si>
    <t>项目名称</t>
  </si>
  <si>
    <t>归集口径</t>
  </si>
  <si>
    <t>服务产出</t>
  </si>
  <si>
    <t>价格构成</t>
  </si>
  <si>
    <t>计价单位</t>
  </si>
  <si>
    <t>计价说明</t>
  </si>
  <si>
    <t>市属三甲医院</t>
  </si>
  <si>
    <t>三乙及三级未定等医院</t>
  </si>
  <si>
    <t>二级医院</t>
  </si>
  <si>
    <t>一级及以下医疗机构</t>
  </si>
  <si>
    <t>医保
属性</t>
  </si>
  <si>
    <t>医保限定支付范围</t>
  </si>
  <si>
    <t>个人先行自付比例</t>
  </si>
  <si>
    <t>使用说明：
1.本类别以妇科为重点，按照妇科相关主要环节的服务产出设立医疗服务价格项目。所定价格属于政府指导价，为最高限价，下浮不限。同时，医疗机构、医务人员实施治疗过程中有关创新改良，采取“现有项目兼容”的方式简化处理，无需申报新增医疗服务价格项目，直接按照对应的整合项目执行即可。
2.“价格构成”，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6.价格构成中所称的“穿刺”为主项操作涉及的必要穿刺技术，价格构成中的穿刺操作不可收取相关费用；独立穿刺项目可按相应治疗价格项目收取。
7.涉及“包括……”“……等”的，属于开放型表述，所指对象不仅局限于表述中列明的事项，也包括未列明的同类事项。
8.本类别中未尽事项，将在辅助操作类等其他立项指南中单独列示，在相关立项指南落地前可暂按现行价格政策执行。
9.本类别中其他学科开展相应项目时，可据实收费。
10.本类别中的各类内镜下手术项目的价格构成，已包含手术涉及的各类内镜使用成本。医疗机构在开展相关操作时，开放手术与经内镜手术执行相同的价格标准，内镜辅助操作不再另行收费。
11.手术项目若需病理取样，原项目的价格构成中包含标本的留取和送检的人力资源和基本物质资源消耗。
12.涉及的子宫相关价格项目，如患者为双子宫且需同时诊疗的，按两次收费计价。
13.经同一切口进行的不同手术，第二个及以上手术按50%收取；同一切口双侧手术（计价单位为单侧）的，双侧按单侧价格的150%收取。 
14.“儿童”，指6周岁及以下。周岁的计算方法以法律的相关规定为准。</t>
  </si>
  <si>
    <t>1</t>
  </si>
  <si>
    <t>512413000010000</t>
  </si>
  <si>
    <t>盆腔检查</t>
  </si>
  <si>
    <t>检查费</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</si>
  <si>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</si>
  <si>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</si>
  <si>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次</t>
  </si>
  <si>
    <t>医保</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</si>
  <si>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</si>
  <si>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</si>
  <si>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</si>
  <si>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</si>
  <si>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非电子镜检查收费三甲医院50元/次，三乙及三级未定等和二级医院45元/次，一级及以下医疗机构39元/次。</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</si>
  <si>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</si>
  <si>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</si>
  <si>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</si>
  <si>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</si>
  <si>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</si>
  <si>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</si>
  <si>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</si>
  <si>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</si>
  <si>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</si>
  <si>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</si>
  <si>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</si>
  <si>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013112010110000</t>
  </si>
  <si>
    <t>妇科常规治疗费</t>
  </si>
  <si>
    <t>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</si>
  <si>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</si>
  <si>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</si>
  <si>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</si>
  <si>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</si>
  <si>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</si>
  <si>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</si>
  <si>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</si>
  <si>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</si>
  <si>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</si>
  <si>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</si>
  <si>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</si>
  <si>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</si>
  <si>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使用宫腔镜（阴道内镜）进行阴道异物取出时，按照“阴道异物取出费”+“宫腔镜检查费”收费。儿童按30%加收。</t>
  </si>
  <si>
    <t>分项</t>
  </si>
  <si>
    <t>013112010130001</t>
  </si>
  <si>
    <t>阴道异物取出费-儿童（加收）</t>
  </si>
  <si>
    <t>儿童按30%加收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</si>
  <si>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</si>
  <si>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</si>
  <si>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</si>
  <si>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</si>
  <si>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</si>
  <si>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</si>
  <si>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</si>
  <si>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</si>
  <si>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</si>
  <si>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</si>
  <si>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</si>
  <si>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</si>
  <si>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</si>
  <si>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</si>
  <si>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</si>
  <si>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</si>
  <si>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</si>
  <si>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</si>
  <si>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</si>
  <si>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</si>
  <si>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</si>
  <si>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</si>
  <si>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</si>
  <si>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</si>
  <si>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非医保</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</si>
  <si>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</si>
  <si>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</si>
  <si>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</si>
  <si>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</si>
  <si>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</si>
  <si>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</si>
  <si>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</si>
  <si>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</si>
  <si>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</si>
  <si>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</si>
  <si>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</si>
  <si>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</si>
  <si>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</si>
  <si>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</si>
  <si>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半小时</t>
  </si>
  <si>
    <t>1.半小时后每增加10分钟加收20%，每日费用加收不超过60%。
2.采用电、磁等各种物理方法进行盆底功能治疗的，统一按照“物理治疗”类立项指南的相关项目收费。</t>
  </si>
  <si>
    <t>013313000010000</t>
  </si>
  <si>
    <t>外阴/阴道修补费（常规）</t>
  </si>
  <si>
    <t>手术费</t>
  </si>
  <si>
    <t>通过手术对外阴、阴道损伤进行缝合修补。</t>
  </si>
  <si>
    <t>所定价格涵盖手术计划、术区准备、消毒、缝合、处理用物等步骤所需的人力资源和基本物质资源消耗。</t>
  </si>
  <si>
    <t>阴道分娩时开展的会阴裂伤修补，按产科立项指南相关项目收费。</t>
  </si>
  <si>
    <t>013313000020000</t>
  </si>
  <si>
    <t>外阴/阴道修补费（复杂）</t>
  </si>
  <si>
    <t>通过手术对情况复杂的外阴、阴道损伤进行缝合修补。</t>
  </si>
  <si>
    <t>1.阴道分娩时开展的会阴裂伤修补，按产科立项指南相关项目收费。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</si>
  <si>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</si>
  <si>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</si>
  <si>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</si>
  <si>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</si>
  <si>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</si>
  <si>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</si>
  <si>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</si>
  <si>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</si>
  <si>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</si>
  <si>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</si>
  <si>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</si>
  <si>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</si>
  <si>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</si>
  <si>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</si>
  <si>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</si>
  <si>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</si>
  <si>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</si>
  <si>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</si>
  <si>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</si>
  <si>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</si>
  <si>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</si>
  <si>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</si>
  <si>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</si>
  <si>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</si>
  <si>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</si>
  <si>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</si>
  <si>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</si>
  <si>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</si>
  <si>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</si>
  <si>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</si>
  <si>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</si>
  <si>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</si>
  <si>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</si>
  <si>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</si>
  <si>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</si>
  <si>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</si>
  <si>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</si>
  <si>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</si>
  <si>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</si>
  <si>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</si>
  <si>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</si>
  <si>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</si>
  <si>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</si>
  <si>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</si>
  <si>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</si>
  <si>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</si>
  <si>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</si>
  <si>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</si>
  <si>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</si>
  <si>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</si>
  <si>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</si>
  <si>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</si>
  <si>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</si>
  <si>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</si>
  <si>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</si>
  <si>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</si>
  <si>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实行市场调节价。</t>
  </si>
  <si>
    <t>013313000160000</t>
  </si>
  <si>
    <t>阴道替代成形费</t>
  </si>
  <si>
    <t>通过手术替代成形，治疗阴道缺失、畸形或结构异常。</t>
  </si>
  <si>
    <t>20%</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</si>
  <si>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</si>
  <si>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</si>
  <si>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</si>
  <si>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</si>
  <si>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</si>
  <si>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</si>
  <si>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</si>
  <si>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</si>
  <si>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</si>
  <si>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</si>
  <si>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</si>
  <si>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</si>
  <si>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</si>
  <si>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</si>
  <si>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</si>
  <si>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</si>
  <si>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</si>
  <si>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</si>
  <si>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</si>
  <si>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</si>
  <si>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</si>
  <si>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</si>
  <si>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</si>
  <si>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</si>
  <si>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</si>
  <si>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</si>
  <si>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</si>
  <si>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</si>
  <si>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</si>
  <si>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</si>
  <si>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</si>
  <si>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</si>
  <si>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</si>
  <si>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</si>
  <si>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</si>
  <si>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</si>
  <si>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</si>
  <si>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</si>
  <si>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</si>
  <si>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</si>
  <si>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</si>
  <si>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</si>
  <si>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</si>
  <si>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</si>
  <si>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</si>
  <si>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</si>
  <si>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</si>
  <si>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</si>
  <si>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</si>
  <si>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</si>
  <si>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</si>
  <si>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</si>
  <si>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513313000270002</t>
  </si>
  <si>
    <t>宫腔粘连分离费-使用探针或扩宫棒分粘（减收）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</si>
  <si>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</si>
  <si>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</si>
  <si>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</si>
  <si>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</si>
  <si>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</si>
  <si>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</si>
  <si>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</si>
  <si>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</si>
  <si>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</si>
  <si>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</si>
  <si>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</si>
  <si>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</si>
  <si>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</si>
  <si>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</si>
  <si>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</si>
  <si>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</si>
  <si>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</si>
  <si>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</si>
  <si>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</si>
  <si>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</si>
  <si>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</si>
  <si>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</si>
  <si>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</si>
  <si>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</si>
  <si>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</si>
  <si>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</si>
  <si>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</si>
  <si>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</si>
  <si>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</si>
  <si>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</si>
  <si>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</si>
  <si>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</si>
  <si>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</si>
  <si>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</si>
  <si>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</si>
  <si>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</si>
  <si>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</si>
  <si>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</si>
  <si>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</si>
  <si>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</si>
  <si>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</si>
  <si>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</si>
  <si>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</si>
  <si>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</si>
  <si>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</si>
  <si>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</si>
  <si>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复杂指：黏膜下肌瘤≥5厘米，肌瘤≥8厘米或肌瘤切除数≥6个。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</si>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</sst>
</file>

<file path=xl/styles.xml><?xml version="1.0" encoding="utf-8"?>
<styleSheet xmlns="http://schemas.openxmlformats.org/spreadsheetml/2006/main">
  <numFmts count="7">
    <numFmt numFmtId="176" formatCode="0_);[Red]\(0\)"/>
    <numFmt numFmtId="177" formatCode="0.00_);[Red]\(0.00\)"/>
    <numFmt numFmtId="41" formatCode="_ * #,##0_ ;_ * \-#,##0_ ;_ * &quot;-&quot;_ ;_ @_ "/>
    <numFmt numFmtId="178" formatCode="0_ "/>
    <numFmt numFmtId="44" formatCode="_ &quot;￥&quot;* #,##0.00_ ;_ &quot;￥&quot;* \-#,##0.00_ ;_ &quot;￥&quot;* &quot;-&quot;??_ ;_ @_ "/>
    <numFmt numFmtId="42" formatCode="_ &quot;￥&quot;* #,##0_ ;_ &quot;￥&quot;* \-#,##0_ ;_ &quot;￥&quot;* &quot;-&quot;_ ;_ @_ "/>
    <numFmt numFmtId="43" formatCode="_ * #,##0.00_ ;_ * \-#,##0.00_ ;_ * &quot;-&quot;??_ ;_ @_ "/>
  </numFmts>
  <fonts count="33">
    <font>
      <sz val="11"/>
      <color theme="1"/>
      <name val="宋体"/>
      <charset val="134"/>
      <scheme val="minor"/>
    </font>
    <font>
      <sz val="11"/>
      <name val="黑体"/>
      <charset val="134"/>
    </font>
    <font>
      <sz val="10"/>
      <name val="黑体"/>
      <charset val="134"/>
    </font>
    <font>
      <sz val="10"/>
      <color theme="1"/>
      <name val="黑体"/>
      <charset val="134"/>
    </font>
    <font>
      <sz val="14"/>
      <name val="黑体"/>
      <charset val="134"/>
    </font>
    <font>
      <sz val="18"/>
      <name val="黑体"/>
      <charset val="134"/>
    </font>
    <font>
      <sz val="11"/>
      <name val="仿宋_GB2312"/>
      <charset val="134"/>
    </font>
    <font>
      <b/>
      <sz val="11"/>
      <color rgb="FFFF0000"/>
      <name val="仿宋_GB2312"/>
      <charset val="134"/>
    </font>
    <font>
      <sz val="11"/>
      <color rgb="FF000000"/>
      <name val="仿宋_GB2312"/>
      <charset val="134"/>
    </font>
    <font>
      <sz val="10"/>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b/>
      <sz val="11"/>
      <color theme="1"/>
      <name val="宋体"/>
      <charset val="0"/>
      <scheme val="minor"/>
    </font>
    <font>
      <u/>
      <sz val="11"/>
      <color rgb="FF0000FF"/>
      <name val="宋体"/>
      <charset val="0"/>
      <scheme val="minor"/>
    </font>
    <font>
      <sz val="11"/>
      <color rgb="FF006100"/>
      <name val="宋体"/>
      <charset val="0"/>
      <scheme val="minor"/>
    </font>
    <font>
      <sz val="12"/>
      <name val="宋体"/>
      <charset val="134"/>
    </font>
    <font>
      <b/>
      <sz val="15"/>
      <color theme="3"/>
      <name val="宋体"/>
      <charset val="134"/>
      <scheme val="minor"/>
    </font>
    <font>
      <sz val="11"/>
      <color rgb="FFFF0000"/>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sz val="11"/>
      <color rgb="FF000000"/>
      <name val="宋体"/>
      <charset val="134"/>
    </font>
    <font>
      <i/>
      <sz val="11"/>
      <color rgb="FF7F7F7F"/>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sz val="10"/>
      <name val="Arial"/>
      <charset val="0"/>
    </font>
    <font>
      <sz val="11"/>
      <color rgb="FF9C6500"/>
      <name val="宋体"/>
      <charset val="0"/>
      <scheme val="minor"/>
    </font>
    <font>
      <b/>
      <sz val="11"/>
      <color rgb="FFFA7D00"/>
      <name val="宋体"/>
      <charset val="0"/>
      <scheme val="minor"/>
    </font>
    <font>
      <u/>
      <sz val="11"/>
      <color rgb="FF800080"/>
      <name val="宋体"/>
      <charset val="0"/>
      <scheme val="minor"/>
    </font>
    <font>
      <sz val="12"/>
      <name val="黑体"/>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rgb="FFC6EF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8"/>
        <bgColor indexed="64"/>
      </patternFill>
    </fill>
    <fill>
      <patternFill patternType="solid">
        <fgColor theme="7" tint="0.399975585192419"/>
        <bgColor indexed="64"/>
      </patternFill>
    </fill>
    <fill>
      <patternFill patternType="solid">
        <fgColor theme="4"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0" fontId="17" fillId="0" borderId="0"/>
    <xf numFmtId="0" fontId="17" fillId="0" borderId="0"/>
    <xf numFmtId="0" fontId="23" fillId="0" borderId="0" applyProtection="false">
      <alignment vertical="center"/>
    </xf>
    <xf numFmtId="0" fontId="11" fillId="17"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20" fillId="18" borderId="10" applyNumberFormat="false" applyAlignment="false" applyProtection="false">
      <alignment vertical="center"/>
    </xf>
    <xf numFmtId="0" fontId="21" fillId="19" borderId="11" applyNumberFormat="false" applyAlignment="false" applyProtection="false">
      <alignment vertical="center"/>
    </xf>
    <xf numFmtId="0" fontId="22" fillId="20" borderId="0" applyNumberFormat="false" applyBorder="false" applyAlignment="false" applyProtection="false">
      <alignment vertical="center"/>
    </xf>
    <xf numFmtId="0" fontId="18" fillId="0" borderId="9"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6" fillId="0" borderId="9" applyNumberFormat="false" applyFill="false" applyAlignment="false" applyProtection="false">
      <alignment vertical="center"/>
    </xf>
    <xf numFmtId="0" fontId="10"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31" borderId="0" applyNumberFormat="false" applyBorder="false" applyAlignment="false" applyProtection="false">
      <alignment vertical="center"/>
    </xf>
    <xf numFmtId="0" fontId="13" fillId="0" borderId="7" applyNumberFormat="false" applyFill="false" applyAlignment="false" applyProtection="false">
      <alignment vertical="center"/>
    </xf>
    <xf numFmtId="0" fontId="14" fillId="0" borderId="8" applyNumberFormat="false" applyFill="false" applyAlignment="false" applyProtection="false">
      <alignment vertical="center"/>
    </xf>
    <xf numFmtId="0" fontId="10" fillId="14"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27" fillId="0" borderId="12"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0" fontId="28" fillId="0" borderId="0"/>
    <xf numFmtId="42"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0" fillId="28" borderId="13" applyNumberFormat="false" applyFont="false" applyAlignment="false" applyProtection="false">
      <alignment vertical="center"/>
    </xf>
    <xf numFmtId="0" fontId="11" fillId="29"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30" fillId="18" borderId="6" applyNumberFormat="false" applyAlignment="false" applyProtection="false">
      <alignment vertical="center"/>
    </xf>
    <xf numFmtId="0" fontId="11" fillId="15"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1" fillId="33"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2" fillId="5" borderId="6" applyNumberFormat="false" applyAlignment="false" applyProtection="false">
      <alignment vertical="center"/>
    </xf>
    <xf numFmtId="0" fontId="10" fillId="16"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cellStyleXfs>
  <cellXfs count="45">
    <xf numFmtId="0" fontId="0" fillId="0" borderId="0" xfId="0">
      <alignment vertical="center"/>
    </xf>
    <xf numFmtId="0" fontId="1" fillId="2" borderId="0" xfId="0" applyFont="true" applyFill="true" applyAlignment="true">
      <alignment horizontal="center" vertical="center"/>
    </xf>
    <xf numFmtId="0" fontId="2" fillId="2" borderId="0" xfId="0" applyFont="true" applyFill="true" applyAlignment="true">
      <alignment horizontal="center" vertical="center"/>
    </xf>
    <xf numFmtId="0" fontId="2" fillId="2" borderId="0" xfId="0" applyFont="true" applyFill="true" applyAlignment="true">
      <alignment horizontal="left" vertical="center"/>
    </xf>
    <xf numFmtId="0" fontId="2" fillId="2" borderId="0" xfId="0" applyFont="true" applyFill="true">
      <alignment vertical="center"/>
    </xf>
    <xf numFmtId="0" fontId="3" fillId="2" borderId="0" xfId="0" applyFont="true" applyFill="true">
      <alignment vertical="center"/>
    </xf>
    <xf numFmtId="0" fontId="2" fillId="2" borderId="0" xfId="0" applyFont="true" applyFill="true" applyAlignment="true">
      <alignment horizontal="center" vertical="center" wrapText="true"/>
    </xf>
    <xf numFmtId="0" fontId="2" fillId="2" borderId="0" xfId="0" applyFont="true" applyFill="true" applyAlignment="true">
      <alignment horizontal="left" vertical="center" wrapText="true"/>
    </xf>
    <xf numFmtId="0" fontId="2" fillId="2" borderId="0" xfId="0" applyNumberFormat="true" applyFont="true" applyFill="true" applyAlignment="true">
      <alignment horizontal="center" vertical="center" wrapText="true"/>
    </xf>
    <xf numFmtId="177" fontId="3" fillId="2" borderId="0" xfId="0" applyNumberFormat="true" applyFont="true" applyFill="true" applyAlignment="true">
      <alignment horizontal="center" vertical="center" wrapText="true"/>
    </xf>
    <xf numFmtId="177" fontId="2" fillId="2" borderId="0" xfId="0" applyNumberFormat="true" applyFont="true" applyFill="true" applyAlignment="true">
      <alignment horizontal="center" vertical="center"/>
    </xf>
    <xf numFmtId="0" fontId="0" fillId="2" borderId="0" xfId="0" applyFill="true">
      <alignment vertical="center"/>
    </xf>
    <xf numFmtId="0" fontId="4" fillId="2" borderId="0" xfId="0" applyFont="true" applyFill="true" applyAlignment="true">
      <alignment horizontal="left" vertical="center"/>
    </xf>
    <xf numFmtId="0" fontId="5" fillId="2" borderId="0" xfId="0" applyFont="true" applyFill="true" applyAlignment="true">
      <alignment horizontal="center" vertical="center"/>
    </xf>
    <xf numFmtId="0" fontId="5" fillId="2" borderId="0" xfId="0" applyFont="true" applyFill="true" applyAlignment="true">
      <alignment horizontal="left" vertical="center"/>
    </xf>
    <xf numFmtId="0" fontId="5" fillId="2" borderId="0" xfId="0" applyNumberFormat="true" applyFont="true" applyFill="true" applyAlignment="true">
      <alignment horizontal="center" vertical="center"/>
    </xf>
    <xf numFmtId="49" fontId="1" fillId="2" borderId="1" xfId="0" applyNumberFormat="true" applyFont="true" applyFill="true" applyBorder="true" applyAlignment="true">
      <alignment horizontal="center" vertical="center" wrapText="true"/>
    </xf>
    <xf numFmtId="0" fontId="1" fillId="2" borderId="1" xfId="0" applyNumberFormat="true" applyFont="true" applyFill="true" applyBorder="true" applyAlignment="true">
      <alignment horizontal="center" vertical="center" wrapText="true"/>
    </xf>
    <xf numFmtId="49" fontId="6" fillId="2" borderId="2" xfId="0" applyNumberFormat="true" applyFont="true" applyFill="true" applyBorder="true" applyAlignment="true">
      <alignment horizontal="left" vertical="top" wrapText="true"/>
    </xf>
    <xf numFmtId="49" fontId="6" fillId="2" borderId="3" xfId="0" applyNumberFormat="true" applyFont="true" applyFill="true" applyBorder="true" applyAlignment="true">
      <alignment horizontal="left" vertical="top" wrapText="true"/>
    </xf>
    <xf numFmtId="49" fontId="6" fillId="2" borderId="1" xfId="0" applyNumberFormat="true" applyFont="true" applyFill="true" applyBorder="true" applyAlignment="true">
      <alignment horizontal="center" vertical="center" wrapText="true"/>
    </xf>
    <xf numFmtId="49" fontId="6" fillId="2" borderId="1" xfId="0" applyNumberFormat="true" applyFont="true" applyFill="true" applyBorder="true" applyAlignment="true">
      <alignment horizontal="left" vertical="center" wrapText="true"/>
    </xf>
    <xf numFmtId="0" fontId="6" fillId="2" borderId="1" xfId="0" applyNumberFormat="true"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6" fillId="2" borderId="1" xfId="0" applyFont="true" applyFill="true" applyBorder="true" applyAlignment="true">
      <alignment vertical="center" wrapText="true"/>
    </xf>
    <xf numFmtId="0" fontId="6" fillId="2" borderId="1" xfId="0" applyFont="true" applyFill="true" applyBorder="true" applyAlignment="true">
      <alignment horizontal="left" vertical="center" wrapText="true"/>
    </xf>
    <xf numFmtId="0" fontId="6" fillId="2" borderId="1" xfId="0" applyFont="true" applyFill="true" applyBorder="true" applyAlignment="true">
      <alignment horizontal="center" vertical="center"/>
    </xf>
    <xf numFmtId="0" fontId="7" fillId="2" borderId="1" xfId="0" applyFont="true" applyFill="true" applyBorder="true" applyAlignment="true">
      <alignment horizontal="left" vertical="center" wrapText="true"/>
    </xf>
    <xf numFmtId="0" fontId="6" fillId="2" borderId="1" xfId="0" applyFont="true" applyFill="true" applyBorder="true" applyAlignment="true">
      <alignment horizontal="left" vertical="center"/>
    </xf>
    <xf numFmtId="177" fontId="5" fillId="2" borderId="0" xfId="0" applyNumberFormat="true" applyFont="true" applyFill="true" applyAlignment="true">
      <alignment horizontal="center" vertical="center"/>
    </xf>
    <xf numFmtId="178" fontId="1" fillId="0" borderId="1" xfId="0" applyNumberFormat="true" applyFont="true" applyFill="true" applyBorder="true" applyAlignment="true" applyProtection="true">
      <alignment horizontal="center" vertical="center" wrapText="true"/>
    </xf>
    <xf numFmtId="177" fontId="6" fillId="2" borderId="3" xfId="0" applyNumberFormat="true" applyFont="true" applyFill="true" applyBorder="true" applyAlignment="true">
      <alignment horizontal="left" vertical="top" wrapText="true"/>
    </xf>
    <xf numFmtId="177" fontId="6" fillId="2" borderId="4" xfId="0" applyNumberFormat="true" applyFont="true" applyFill="true" applyBorder="true" applyAlignment="true">
      <alignment horizontal="left" vertical="top" wrapText="true"/>
    </xf>
    <xf numFmtId="176" fontId="6" fillId="2" borderId="1" xfId="0" applyNumberFormat="true" applyFont="true" applyFill="true" applyBorder="true" applyAlignment="true">
      <alignment horizontal="center" vertical="center" wrapText="true"/>
    </xf>
    <xf numFmtId="176" fontId="8" fillId="2" borderId="1" xfId="0" applyNumberFormat="true" applyFont="true" applyFill="true" applyBorder="true" applyAlignment="true">
      <alignment horizontal="center" vertical="center" wrapText="true"/>
    </xf>
    <xf numFmtId="49" fontId="8" fillId="2" borderId="5" xfId="0" applyNumberFormat="true" applyFont="true" applyFill="true" applyBorder="true" applyAlignment="true">
      <alignment horizontal="center" vertical="center" wrapText="true"/>
    </xf>
    <xf numFmtId="49" fontId="8" fillId="2" borderId="5" xfId="0" applyNumberFormat="true" applyFont="true" applyFill="true" applyBorder="true" applyAlignment="true">
      <alignment horizontal="center" vertical="center"/>
    </xf>
    <xf numFmtId="0" fontId="8" fillId="2" borderId="5" xfId="0" applyFont="true" applyFill="true" applyBorder="true" applyAlignment="true">
      <alignment horizontal="center" vertical="center" wrapText="true"/>
    </xf>
    <xf numFmtId="0" fontId="8" fillId="2" borderId="5" xfId="0" applyFont="true" applyFill="true" applyBorder="true" applyAlignment="true">
      <alignment horizontal="center" vertical="center"/>
    </xf>
    <xf numFmtId="0" fontId="0" fillId="2" borderId="0" xfId="0" applyFill="true" applyAlignment="true">
      <alignment horizontal="center" vertical="center"/>
    </xf>
    <xf numFmtId="0" fontId="0" fillId="2" borderId="0" xfId="0" applyFill="true" applyAlignment="true">
      <alignment horizontal="left" vertical="center"/>
    </xf>
    <xf numFmtId="0" fontId="0" fillId="2" borderId="0" xfId="0" applyNumberFormat="true" applyFill="true">
      <alignment vertical="center"/>
    </xf>
    <xf numFmtId="177" fontId="0" fillId="2" borderId="0" xfId="0" applyNumberFormat="true" applyFill="true" applyAlignment="true">
      <alignment horizontal="center" vertical="center"/>
    </xf>
    <xf numFmtId="177" fontId="9" fillId="2" borderId="0" xfId="0" applyNumberFormat="true" applyFont="true" applyFill="true" applyAlignment="true">
      <alignment horizontal="center" vertical="center"/>
    </xf>
    <xf numFmtId="0" fontId="9" fillId="2" borderId="0" xfId="0" applyFont="true" applyFill="true" applyAlignment="true">
      <alignment horizontal="center" vertical="center"/>
    </xf>
  </cellXfs>
  <cellStyles count="53">
    <cellStyle name="常规" xfId="0" builtinId="0"/>
    <cellStyle name="汇总 2 7 23" xfId="1"/>
    <cellStyle name="常规 17" xfId="2"/>
    <cellStyle name="常规 28"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常规 10" xfId="29"/>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neokylin/&#26700;&#38754;/1.21//3.10/3.10&#22919;&#31185;/&#25972;&#21512;&#29256;-&#22919;&#31185;&#31867;&#26144;&#23556;&#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妇科类医疗服务价格项目映射表"/>
    </sheetNames>
    <sheetDataSet>
      <sheetData sheetId="0">
        <row r="1">
          <cell r="J1" t="str">
            <v>省属价格</v>
          </cell>
        </row>
        <row r="1">
          <cell r="L1" t="str">
            <v> 拟定价格</v>
          </cell>
        </row>
        <row r="2">
          <cell r="B2" t="str">
            <v>项目代码</v>
          </cell>
          <cell r="C2" t="str">
            <v>项目名称</v>
          </cell>
          <cell r="D2" t="str">
            <v>归集口径</v>
          </cell>
          <cell r="E2" t="str">
            <v>服务产出</v>
          </cell>
          <cell r="F2" t="str">
            <v>价格构成</v>
          </cell>
          <cell r="G2" t="str">
            <v>计价
单位</v>
          </cell>
          <cell r="H2" t="str">
            <v>计价说明</v>
          </cell>
          <cell r="I2" t="str">
            <v>医保属性</v>
          </cell>
          <cell r="J2" t="str">
            <v>三甲</v>
          </cell>
          <cell r="K2" t="str">
            <v>三甲及以下</v>
          </cell>
          <cell r="L2" t="str">
            <v>第一档</v>
          </cell>
          <cell r="M2" t="str">
            <v>第二档</v>
          </cell>
          <cell r="N2" t="str">
            <v>第三档</v>
          </cell>
          <cell r="O2" t="str">
            <v>第四档</v>
          </cell>
        </row>
        <row r="3">
          <cell r="B3" t="str">
            <v>512413000010000</v>
          </cell>
          <cell r="C3" t="str">
            <v>盆腔检查</v>
          </cell>
          <cell r="D3" t="str">
            <v>检查费</v>
          </cell>
          <cell r="E3" t="str">
            <v>通过视诊、触诊检查女性内、外生殖器、盆腔（外阴、阴道、宫颈、子宫及双附件）的形态、功能及病理状态。</v>
          </cell>
          <cell r="F3" t="str">
            <v>所定价格涵盖准备、摆位、消毒、视诊、触诊、记录处理用物等步骤所需的人力资源和基本物质资源消耗。必要时行三合诊检查。</v>
          </cell>
          <cell r="G3" t="str">
            <v>次</v>
          </cell>
        </row>
        <row r="3">
          <cell r="I3" t="str">
            <v>医保</v>
          </cell>
          <cell r="J3" t="str">
            <v>8</v>
          </cell>
          <cell r="K3" t="str">
            <v>8</v>
          </cell>
          <cell r="L3">
            <v>8</v>
          </cell>
          <cell r="M3">
            <v>8</v>
          </cell>
          <cell r="N3">
            <v>7.2</v>
          </cell>
          <cell r="O3">
            <v>6.16</v>
          </cell>
        </row>
        <row r="4">
          <cell r="B4" t="str">
            <v>012413000010000</v>
          </cell>
          <cell r="C4" t="str">
            <v>阴道镜检查费</v>
          </cell>
          <cell r="D4" t="str">
            <v>检查费</v>
          </cell>
          <cell r="E4" t="str">
            <v>通过阴道镜检查外阴、阴道及宫颈外观形态、组织结构等。</v>
          </cell>
          <cell r="F4" t="str">
            <v>所定价格涵盖消毒、置镜、观察、记录、处理用物、出具报告，必要时取样等步骤所需的人力资源和基本物质资源消耗。</v>
          </cell>
          <cell r="G4" t="str">
            <v>次</v>
          </cell>
          <cell r="H4" t="str">
            <v>非电子镜检查每次按50元收取。</v>
          </cell>
          <cell r="I4" t="str">
            <v>医保</v>
          </cell>
          <cell r="J4">
            <v>150</v>
          </cell>
          <cell r="K4">
            <v>135</v>
          </cell>
          <cell r="L4">
            <v>150</v>
          </cell>
          <cell r="M4">
            <v>135</v>
          </cell>
          <cell r="N4">
            <v>135</v>
          </cell>
          <cell r="O4">
            <v>115.5</v>
          </cell>
        </row>
        <row r="5">
          <cell r="M5">
            <v>0</v>
          </cell>
          <cell r="N5">
            <v>0</v>
          </cell>
          <cell r="O5">
            <v>0</v>
          </cell>
        </row>
        <row r="6">
          <cell r="B6" t="str">
            <v>012413000020000</v>
          </cell>
          <cell r="C6" t="str">
            <v>宫颈内口检查费</v>
          </cell>
          <cell r="D6" t="str">
            <v>检查费</v>
          </cell>
          <cell r="E6" t="str">
            <v>通过视诊、触诊检查女性宫颈内口松弛程度等。</v>
          </cell>
          <cell r="F6" t="str">
            <v>所定价格涵盖准备、摆位、消毒、视诊、触诊、记录、处理用物等步骤所需的人力资源和基本物质资源消耗。</v>
          </cell>
          <cell r="G6" t="str">
            <v>次</v>
          </cell>
        </row>
        <row r="6">
          <cell r="I6" t="str">
            <v>医保</v>
          </cell>
          <cell r="J6">
            <v>33</v>
          </cell>
          <cell r="K6">
            <v>30</v>
          </cell>
          <cell r="L6">
            <v>33</v>
          </cell>
          <cell r="M6">
            <v>29.7</v>
          </cell>
          <cell r="N6">
            <v>29.7</v>
          </cell>
          <cell r="O6">
            <v>25.41</v>
          </cell>
        </row>
        <row r="7">
          <cell r="B7" t="str">
            <v>012413000030000</v>
          </cell>
          <cell r="C7" t="str">
            <v>宫腔镜检查费</v>
          </cell>
          <cell r="D7" t="str">
            <v>检查费</v>
          </cell>
          <cell r="E7" t="str">
            <v>通过宫腔镜（阴道内镜）检查宫颈及宫腔内形态、组织结构等。</v>
          </cell>
          <cell r="F7" t="str">
            <v>所定价格涵盖消毒、置镜、观察、记录、处理用物、出具报告，必要时取样等步骤所需的人力资源和基本物质资源消耗。</v>
          </cell>
          <cell r="G7" t="str">
            <v>次</v>
          </cell>
        </row>
        <row r="7">
          <cell r="I7" t="str">
            <v>医保</v>
          </cell>
          <cell r="J7">
            <v>675</v>
          </cell>
          <cell r="K7">
            <v>610</v>
          </cell>
          <cell r="L7">
            <v>675</v>
          </cell>
          <cell r="M7">
            <v>675</v>
          </cell>
          <cell r="N7">
            <v>607.5</v>
          </cell>
          <cell r="O7">
            <v>519.75</v>
          </cell>
        </row>
        <row r="8">
          <cell r="M8">
            <v>0</v>
          </cell>
          <cell r="N8">
            <v>0</v>
          </cell>
          <cell r="O8">
            <v>0</v>
          </cell>
        </row>
        <row r="9">
          <cell r="B9" t="str">
            <v>012413000040000</v>
          </cell>
          <cell r="C9" t="str">
            <v>输卵管镜检查费</v>
          </cell>
          <cell r="D9" t="str">
            <v>检查费</v>
          </cell>
          <cell r="E9" t="str">
            <v>通过输卵管镜检查输卵管内部管腔形态、组织结构等。</v>
          </cell>
          <cell r="F9" t="str">
            <v>所定价格涵盖消毒、置镜、观察、记录、处理用物、出具报告，必要时取样等步骤所需的人力资源和基本物质资源消耗。</v>
          </cell>
          <cell r="G9" t="str">
            <v>单侧</v>
          </cell>
        </row>
        <row r="9">
          <cell r="I9" t="str">
            <v>医保</v>
          </cell>
          <cell r="J9">
            <v>700</v>
          </cell>
          <cell r="K9">
            <v>630</v>
          </cell>
          <cell r="L9">
            <v>700</v>
          </cell>
          <cell r="M9">
            <v>700</v>
          </cell>
          <cell r="N9">
            <v>630</v>
          </cell>
          <cell r="O9">
            <v>539</v>
          </cell>
        </row>
        <row r="10">
          <cell r="B10" t="str">
            <v>013112010110000</v>
          </cell>
          <cell r="C10" t="str">
            <v>妇科常规治疗费</v>
          </cell>
          <cell r="D10" t="str">
            <v>治疗费</v>
          </cell>
          <cell r="E10" t="str">
            <v>通过各种操作对外阴、阴道或宫颈等部位进行的常规治疗。</v>
          </cell>
          <cell r="F10" t="str">
            <v>所定价格涵盖准备、消毒、治疗、处理用物等步骤所需的人力资源和基本物质资源消耗。</v>
          </cell>
          <cell r="G10" t="str">
            <v>部位</v>
          </cell>
          <cell r="H10" t="str">
            <v>1.部位指外阴、阴道、宫颈。
2.常规治疗包括但不限于填塞、上药、冲洗、灌洗、注射等各类治疗方式。</v>
          </cell>
          <cell r="I10" t="str">
            <v>医保</v>
          </cell>
          <cell r="J10">
            <v>30</v>
          </cell>
          <cell r="K10">
            <v>27</v>
          </cell>
          <cell r="L10">
            <v>30</v>
          </cell>
          <cell r="M10">
            <v>27</v>
          </cell>
          <cell r="N10">
            <v>27</v>
          </cell>
          <cell r="O10">
            <v>23.1</v>
          </cell>
        </row>
        <row r="11">
          <cell r="M11">
            <v>0</v>
          </cell>
          <cell r="N11">
            <v>0</v>
          </cell>
          <cell r="O11">
            <v>0</v>
          </cell>
        </row>
        <row r="12">
          <cell r="M12">
            <v>0</v>
          </cell>
          <cell r="N12">
            <v>0</v>
          </cell>
          <cell r="O12">
            <v>0</v>
          </cell>
        </row>
        <row r="13">
          <cell r="M13">
            <v>0</v>
          </cell>
          <cell r="N13">
            <v>0</v>
          </cell>
          <cell r="O13">
            <v>0</v>
          </cell>
        </row>
        <row r="14">
          <cell r="M14">
            <v>0</v>
          </cell>
          <cell r="N14">
            <v>0</v>
          </cell>
          <cell r="O14">
            <v>0</v>
          </cell>
        </row>
        <row r="15">
          <cell r="M15">
            <v>0</v>
          </cell>
          <cell r="N15">
            <v>0</v>
          </cell>
          <cell r="O15">
            <v>0</v>
          </cell>
        </row>
        <row r="16">
          <cell r="B16" t="str">
            <v>013112010120000</v>
          </cell>
          <cell r="C16" t="str">
            <v>妇科特殊治疗费</v>
          </cell>
          <cell r="D16" t="str">
            <v>治疗费</v>
          </cell>
          <cell r="E16" t="str">
            <v>通过各类方式对外阴、阴道或宫颈等部位的浅表病变进行的特殊治疗。</v>
          </cell>
          <cell r="F16" t="str">
            <v>所定价格涵盖准备、消毒、治疗、处理用物等步骤所需的人力资源和基本物质资源消耗。</v>
          </cell>
          <cell r="G16" t="str">
            <v>部位</v>
          </cell>
          <cell r="H16" t="str">
            <v>1.部位指外阴、阴道、宫颈。
2.特殊治疗包括但不限于射频、微波、红外线、激光（包括光动力）、电熨、液氮、臭氧等各类治疗方式。</v>
          </cell>
          <cell r="I16" t="str">
            <v>医保</v>
          </cell>
          <cell r="J16">
            <v>90</v>
          </cell>
          <cell r="K16">
            <v>81</v>
          </cell>
          <cell r="L16">
            <v>90</v>
          </cell>
          <cell r="M16">
            <v>81</v>
          </cell>
          <cell r="N16">
            <v>81</v>
          </cell>
          <cell r="O16">
            <v>69.3</v>
          </cell>
        </row>
        <row r="17">
          <cell r="M17">
            <v>0</v>
          </cell>
          <cell r="N17">
            <v>0</v>
          </cell>
          <cell r="O17">
            <v>0</v>
          </cell>
        </row>
        <row r="18">
          <cell r="M18">
            <v>0</v>
          </cell>
          <cell r="N18">
            <v>0</v>
          </cell>
          <cell r="O18">
            <v>0</v>
          </cell>
        </row>
        <row r="19">
          <cell r="B19" t="str">
            <v>013112010130000</v>
          </cell>
          <cell r="C19" t="str">
            <v>阴道异物取出费</v>
          </cell>
          <cell r="D19" t="str">
            <v>治疗费</v>
          </cell>
          <cell r="E19" t="str">
            <v>通过各种方式取出阴道异物。</v>
          </cell>
          <cell r="F19" t="str">
            <v>所定价格涵盖初步评估、取出异物、处理用物等步骤所需的人力资源和基本物质资源消耗。</v>
          </cell>
          <cell r="G19" t="str">
            <v>次</v>
          </cell>
          <cell r="H19" t="str">
            <v>使用宫腔镜（阴道内镜）进行阴道异物取出时，按照“阴道异物取出费”+“宫腔镜检查费”收费。儿童按30%加收。</v>
          </cell>
          <cell r="I19" t="str">
            <v>医保</v>
          </cell>
          <cell r="J19">
            <v>250</v>
          </cell>
          <cell r="K19">
            <v>225</v>
          </cell>
          <cell r="L19">
            <v>250</v>
          </cell>
          <cell r="M19">
            <v>250</v>
          </cell>
          <cell r="N19">
            <v>225</v>
          </cell>
          <cell r="O19">
            <v>192.5</v>
          </cell>
        </row>
        <row r="20">
          <cell r="M20">
            <v>0</v>
          </cell>
          <cell r="N20">
            <v>0</v>
          </cell>
          <cell r="O20">
            <v>0</v>
          </cell>
        </row>
        <row r="21">
          <cell r="M21">
            <v>0</v>
          </cell>
          <cell r="N21">
            <v>0</v>
          </cell>
          <cell r="O21">
            <v>0</v>
          </cell>
        </row>
        <row r="22">
          <cell r="M22">
            <v>0</v>
          </cell>
          <cell r="N22">
            <v>0</v>
          </cell>
          <cell r="O22">
            <v>0</v>
          </cell>
        </row>
        <row r="23">
          <cell r="B23" t="str">
            <v>013112010130001</v>
          </cell>
          <cell r="C23" t="str">
            <v>阴道异物取出费-儿童（加收）</v>
          </cell>
          <cell r="D23" t="str">
            <v>治疗费</v>
          </cell>
        </row>
        <row r="23">
          <cell r="G23" t="str">
            <v>次</v>
          </cell>
          <cell r="H23" t="str">
            <v>儿童按30%加收</v>
          </cell>
          <cell r="I23" t="str">
            <v>医保</v>
          </cell>
          <cell r="J23">
            <v>75</v>
          </cell>
          <cell r="K23">
            <v>68</v>
          </cell>
          <cell r="L23">
            <v>75</v>
          </cell>
          <cell r="M23">
            <v>75</v>
          </cell>
          <cell r="N23">
            <v>67.5</v>
          </cell>
          <cell r="O23">
            <v>57.75</v>
          </cell>
        </row>
        <row r="24">
          <cell r="B24" t="str">
            <v>013112010140000</v>
          </cell>
          <cell r="C24" t="str">
            <v>子宫托治疗费</v>
          </cell>
          <cell r="D24" t="str">
            <v>治疗费</v>
          </cell>
          <cell r="E24" t="str">
            <v>通过放置子宫托治疗盆腔器官脱垂及尿失禁等。</v>
          </cell>
          <cell r="F24" t="str">
            <v>所定价格涵盖评估、指导患者适配、放置、取出、后期维护等步骤所需的人力资源和基本物质资源消耗。</v>
          </cell>
          <cell r="G24" t="str">
            <v>次</v>
          </cell>
        </row>
        <row r="24">
          <cell r="I24" t="str">
            <v>医保</v>
          </cell>
          <cell r="J24">
            <v>33</v>
          </cell>
          <cell r="K24">
            <v>30</v>
          </cell>
          <cell r="L24">
            <v>33</v>
          </cell>
          <cell r="M24">
            <v>29.7</v>
          </cell>
          <cell r="N24">
            <v>29.7</v>
          </cell>
          <cell r="O24">
            <v>25.41</v>
          </cell>
        </row>
        <row r="25">
          <cell r="B25" t="str">
            <v>013112010150000</v>
          </cell>
          <cell r="C25" t="str">
            <v>穿刺费（后穹窿）</v>
          </cell>
          <cell r="D25" t="str">
            <v>治疗费</v>
          </cell>
          <cell r="E25" t="str">
            <v>对后穹窿部位实施穿刺。</v>
          </cell>
          <cell r="F25" t="str">
            <v>所定价格涵盖准备、消毒、穿刺、抽吸、处理用物，必要时注药等步骤所需的人力资源和基本物质资源消耗。</v>
          </cell>
          <cell r="G25" t="str">
            <v>次</v>
          </cell>
        </row>
        <row r="25">
          <cell r="I25" t="str">
            <v>医保</v>
          </cell>
          <cell r="J25">
            <v>65</v>
          </cell>
          <cell r="K25">
            <v>59</v>
          </cell>
          <cell r="L25">
            <v>65</v>
          </cell>
          <cell r="M25">
            <v>58.5</v>
          </cell>
          <cell r="N25">
            <v>58.5</v>
          </cell>
          <cell r="O25">
            <v>50.05</v>
          </cell>
        </row>
        <row r="26">
          <cell r="B26" t="str">
            <v>013112010160000</v>
          </cell>
          <cell r="C26" t="str">
            <v>穿刺费（卵巢）</v>
          </cell>
          <cell r="D26" t="str">
            <v>治疗费</v>
          </cell>
          <cell r="E26" t="str">
            <v>对卵巢实施穿刺。</v>
          </cell>
          <cell r="F26" t="str">
            <v>所定价格涵盖准备、消毒、穿刺、抽吸、处理用物，必要时注药等步骤所需的人力资源和基本物质资源消耗。</v>
          </cell>
          <cell r="G26" t="str">
            <v>单侧</v>
          </cell>
        </row>
        <row r="26">
          <cell r="I26" t="str">
            <v>医保</v>
          </cell>
          <cell r="J26">
            <v>540</v>
          </cell>
          <cell r="K26">
            <v>485</v>
          </cell>
          <cell r="L26">
            <v>540</v>
          </cell>
          <cell r="M26">
            <v>540</v>
          </cell>
          <cell r="N26">
            <v>486</v>
          </cell>
          <cell r="O26">
            <v>415.8</v>
          </cell>
        </row>
        <row r="27">
          <cell r="M27">
            <v>0</v>
          </cell>
          <cell r="N27">
            <v>0</v>
          </cell>
          <cell r="O27">
            <v>0</v>
          </cell>
        </row>
        <row r="28">
          <cell r="B28" t="str">
            <v>013112010170000</v>
          </cell>
          <cell r="C28" t="str">
            <v>宫腔灌洗费</v>
          </cell>
          <cell r="D28" t="str">
            <v>治疗费</v>
          </cell>
          <cell r="E28" t="str">
            <v>通过插管灌洗，清除宫腔内积血、积液或积脓。</v>
          </cell>
          <cell r="F28" t="str">
            <v>所定价格涵盖消毒、插管、灌洗、拔管、处理用物，必要时注药、放置引流物等步骤所需的人力资源和基本物质资源消耗。</v>
          </cell>
          <cell r="G28" t="str">
            <v>次</v>
          </cell>
        </row>
        <row r="28">
          <cell r="I28" t="str">
            <v>医保</v>
          </cell>
          <cell r="J28">
            <v>125</v>
          </cell>
          <cell r="K28">
            <v>113</v>
          </cell>
          <cell r="L28">
            <v>125</v>
          </cell>
          <cell r="M28">
            <v>125</v>
          </cell>
          <cell r="N28">
            <v>113</v>
          </cell>
          <cell r="O28">
            <v>96.25</v>
          </cell>
        </row>
        <row r="29">
          <cell r="B29" t="str">
            <v>013112010180000</v>
          </cell>
          <cell r="C29" t="str">
            <v>子宫内翻手法复位费</v>
          </cell>
          <cell r="D29" t="str">
            <v>治疗费</v>
          </cell>
          <cell r="E29" t="str">
            <v>通过手法将内翻子宫复位。</v>
          </cell>
          <cell r="F29" t="str">
            <v>所定价格涵盖准备、消毒、手法复位、处理用物等步骤所需的人力资源和基本物质资源消耗。</v>
          </cell>
          <cell r="G29" t="str">
            <v>次</v>
          </cell>
        </row>
        <row r="29">
          <cell r="I29" t="str">
            <v>医保</v>
          </cell>
          <cell r="J29">
            <v>300</v>
          </cell>
          <cell r="K29">
            <v>270</v>
          </cell>
          <cell r="L29">
            <v>300</v>
          </cell>
          <cell r="M29">
            <v>270</v>
          </cell>
          <cell r="N29">
            <v>270</v>
          </cell>
          <cell r="O29">
            <v>231</v>
          </cell>
        </row>
        <row r="30">
          <cell r="B30" t="str">
            <v>013112010190000</v>
          </cell>
          <cell r="C30" t="str">
            <v>卵巢组织冷冻费</v>
          </cell>
          <cell r="D30" t="str">
            <v>治疗费</v>
          </cell>
          <cell r="E30" t="str">
            <v>将活性卵巢组织进行冷冻保存。</v>
          </cell>
          <cell r="F30" t="str">
            <v>所定价格涵盖卵巢组织处理、筛选、转移至冷冻载体、冷冻等过程中所需的人力资源和基本物质资源消耗。</v>
          </cell>
          <cell r="G30" t="str">
            <v>次</v>
          </cell>
          <cell r="H30" t="str">
            <v>卵巢组织冷冻价格含当天起保存2个月的费用，不足2个月按2个月收费。冻存结束前只收取一次。</v>
          </cell>
          <cell r="I30" t="str">
            <v>非医保</v>
          </cell>
          <cell r="J30">
            <v>4800</v>
          </cell>
          <cell r="K30">
            <v>4320</v>
          </cell>
          <cell r="L30">
            <v>4800</v>
          </cell>
          <cell r="M30">
            <v>4320</v>
          </cell>
          <cell r="N30">
            <v>4320</v>
          </cell>
          <cell r="O30">
            <v>3696</v>
          </cell>
        </row>
        <row r="32">
          <cell r="B32" t="str">
            <v>013112010200000</v>
          </cell>
          <cell r="C32" t="str">
            <v>卵巢组织冷冻续存费</v>
          </cell>
          <cell r="D32" t="str">
            <v>治疗费</v>
          </cell>
          <cell r="E32" t="str">
            <v>将冷冻后的卵巢组织续存。</v>
          </cell>
          <cell r="F32" t="str">
            <v>所定价格涵盖将冷冻后的卵巢组织持续冻存至解冻复苏前或约定截止保存时间，期间所需的人力资源和基本物质资源消耗。</v>
          </cell>
          <cell r="G32" t="str">
            <v>月</v>
          </cell>
          <cell r="H32" t="str">
            <v>卵巢组织冷冻后保存超过2个月的，按每月收取续存费用，不足1个月按1个月收费。</v>
          </cell>
          <cell r="I32" t="str">
            <v>非医保</v>
          </cell>
          <cell r="J32">
            <v>89</v>
          </cell>
          <cell r="K32">
            <v>89</v>
          </cell>
          <cell r="L32">
            <v>89</v>
          </cell>
          <cell r="M32">
            <v>89</v>
          </cell>
          <cell r="N32">
            <v>80.1</v>
          </cell>
          <cell r="O32">
            <v>68.53</v>
          </cell>
        </row>
        <row r="33">
          <cell r="B33" t="str">
            <v>013112010210000</v>
          </cell>
          <cell r="C33" t="str">
            <v>卵巢组织解冻费</v>
          </cell>
          <cell r="D33" t="str">
            <v>治疗费</v>
          </cell>
          <cell r="E33" t="str">
            <v>将冷冻后的卵巢组织恢复至室温。</v>
          </cell>
          <cell r="F33" t="str">
            <v>所定价格涵盖将冷冻的卵巢组织按程序恢复至室温过程中所需的人力资源和基本物质资源消耗。</v>
          </cell>
          <cell r="G33" t="str">
            <v>次</v>
          </cell>
        </row>
        <row r="33">
          <cell r="I33" t="str">
            <v>非医保</v>
          </cell>
          <cell r="J33">
            <v>3500</v>
          </cell>
          <cell r="K33">
            <v>3150</v>
          </cell>
          <cell r="L33">
            <v>3500</v>
          </cell>
          <cell r="M33">
            <v>3500</v>
          </cell>
          <cell r="N33">
            <v>3150</v>
          </cell>
          <cell r="O33">
            <v>2695</v>
          </cell>
        </row>
        <row r="34">
          <cell r="B34" t="str">
            <v>013112010220000</v>
          </cell>
          <cell r="C34" t="str">
            <v>盆底功能手法治疗费</v>
          </cell>
          <cell r="D34" t="str">
            <v>治疗费</v>
          </cell>
          <cell r="E34" t="str">
            <v>通过手法等方式改善盆底功能。</v>
          </cell>
          <cell r="F34" t="str">
            <v>所定价格涵盖计划制定、手法治疗、功能训练、处理用物等步骤所需的人力资源和基本物质资源消耗。</v>
          </cell>
          <cell r="G34" t="str">
            <v>半小时</v>
          </cell>
          <cell r="H34" t="str">
            <v>1.半小时后每增加10分钟加收20%，每日费用加收不超过60%。
2.采用电、磁等各种物理方法进行盆底功能治疗的，统一按照“物理治疗”类立项指南的相关项目收费。</v>
          </cell>
          <cell r="I34" t="str">
            <v>非医保</v>
          </cell>
          <cell r="J34">
            <v>186</v>
          </cell>
          <cell r="K34">
            <v>168</v>
          </cell>
          <cell r="L34">
            <v>186</v>
          </cell>
          <cell r="M34">
            <v>186</v>
          </cell>
          <cell r="N34">
            <v>168</v>
          </cell>
          <cell r="O34">
            <v>143.22</v>
          </cell>
        </row>
        <row r="35">
          <cell r="B35" t="str">
            <v>013313000010000</v>
          </cell>
          <cell r="C35" t="str">
            <v>外阴/阴道修补费（常规）</v>
          </cell>
          <cell r="D35" t="str">
            <v>手术费</v>
          </cell>
          <cell r="E35" t="str">
            <v>通过手术对外阴、阴道损伤进行缝合修补。</v>
          </cell>
          <cell r="F35" t="str">
            <v>所定价格涵盖手术计划、术区准备、消毒、缝合、处理用物等步骤所需的人力资源和基本物质资源消耗。</v>
          </cell>
          <cell r="G35" t="str">
            <v>次</v>
          </cell>
          <cell r="H35" t="str">
            <v>阴道分娩时开展的会阴裂伤修补，按产科立项指南相关项目收费。</v>
          </cell>
          <cell r="I35" t="str">
            <v>医保</v>
          </cell>
          <cell r="J35">
            <v>492</v>
          </cell>
          <cell r="K35">
            <v>443</v>
          </cell>
          <cell r="L35">
            <v>492</v>
          </cell>
          <cell r="M35">
            <v>492</v>
          </cell>
          <cell r="N35">
            <v>442.8</v>
          </cell>
          <cell r="O35">
            <v>378.84</v>
          </cell>
        </row>
        <row r="36">
          <cell r="M36">
            <v>0</v>
          </cell>
          <cell r="N36">
            <v>0</v>
          </cell>
          <cell r="O36">
            <v>0</v>
          </cell>
        </row>
        <row r="37">
          <cell r="M37">
            <v>0</v>
          </cell>
          <cell r="N37">
            <v>0</v>
          </cell>
          <cell r="O37">
            <v>0</v>
          </cell>
        </row>
        <row r="38">
          <cell r="M38">
            <v>0</v>
          </cell>
          <cell r="N38">
            <v>0</v>
          </cell>
          <cell r="O38">
            <v>0</v>
          </cell>
        </row>
        <row r="39">
          <cell r="M39">
            <v>0</v>
          </cell>
          <cell r="N39">
            <v>0</v>
          </cell>
          <cell r="O39">
            <v>0</v>
          </cell>
        </row>
        <row r="40">
          <cell r="M40">
            <v>0</v>
          </cell>
          <cell r="N40">
            <v>0</v>
          </cell>
          <cell r="O40">
            <v>0</v>
          </cell>
        </row>
        <row r="41">
          <cell r="M41">
            <v>0</v>
          </cell>
          <cell r="N41">
            <v>0</v>
          </cell>
          <cell r="O41">
            <v>0</v>
          </cell>
        </row>
        <row r="42">
          <cell r="M42">
            <v>0</v>
          </cell>
          <cell r="N42">
            <v>0</v>
          </cell>
          <cell r="O42">
            <v>0</v>
          </cell>
        </row>
        <row r="43">
          <cell r="M43">
            <v>0</v>
          </cell>
          <cell r="N43">
            <v>0</v>
          </cell>
          <cell r="O43">
            <v>0</v>
          </cell>
        </row>
        <row r="44">
          <cell r="M44">
            <v>0</v>
          </cell>
          <cell r="N44">
            <v>0</v>
          </cell>
          <cell r="O44">
            <v>0</v>
          </cell>
        </row>
        <row r="45">
          <cell r="M45">
            <v>0</v>
          </cell>
          <cell r="N45">
            <v>0</v>
          </cell>
          <cell r="O45">
            <v>0</v>
          </cell>
        </row>
        <row r="46">
          <cell r="M46">
            <v>0</v>
          </cell>
          <cell r="N46">
            <v>0</v>
          </cell>
          <cell r="O46">
            <v>0</v>
          </cell>
        </row>
        <row r="47">
          <cell r="B47" t="str">
            <v>013313000020000</v>
          </cell>
          <cell r="C47" t="str">
            <v>外阴/阴道修补费（复杂）</v>
          </cell>
          <cell r="D47" t="str">
            <v>手术费</v>
          </cell>
          <cell r="E47" t="str">
            <v>通过手术对情况复杂的外阴、阴道损伤进行缝合修补。</v>
          </cell>
          <cell r="F47" t="str">
            <v>所定价格涵盖手术计划、术区准备、消毒、缝合、处理用物等步骤所需的人力资源和基本物质资源消耗。</v>
          </cell>
          <cell r="G47" t="str">
            <v>次</v>
          </cell>
          <cell r="H47" t="str">
            <v>1.阴道分娩时开展的会阴裂伤修补，按产科立项指南相关项目收费。
2.复杂指：会阴Ⅲ-IV度裂伤、陈旧性会阴Ⅱ-Ⅲ度裂伤等。</v>
          </cell>
          <cell r="I47" t="str">
            <v>医保</v>
          </cell>
          <cell r="J47">
            <v>1080</v>
          </cell>
          <cell r="K47">
            <v>970</v>
          </cell>
          <cell r="L47">
            <v>1080</v>
          </cell>
          <cell r="M47">
            <v>1080</v>
          </cell>
          <cell r="N47">
            <v>972</v>
          </cell>
          <cell r="O47">
            <v>831.6</v>
          </cell>
        </row>
        <row r="48">
          <cell r="M48">
            <v>0</v>
          </cell>
          <cell r="N48">
            <v>0</v>
          </cell>
          <cell r="O48">
            <v>0</v>
          </cell>
        </row>
        <row r="49">
          <cell r="B49" t="str">
            <v>013313000030000</v>
          </cell>
          <cell r="C49" t="str">
            <v>外阴/阴道囊肿切开引流费</v>
          </cell>
          <cell r="D49" t="str">
            <v>手术费</v>
          </cell>
          <cell r="E49" t="str">
            <v>通过切开引流方式治疗患者外阴或阴道的囊肿、脓肿、血肿等囊性肿物。</v>
          </cell>
          <cell r="F49" t="str">
            <v>所定价格涵盖手术计划、术区准备、消毒、切开引流、处理用物，必要时包扎固定、放置引流物等步骤所需的人力资源和基本物质资源消耗。</v>
          </cell>
          <cell r="G49" t="str">
            <v>次</v>
          </cell>
        </row>
        <row r="49">
          <cell r="I49" t="str">
            <v>医保</v>
          </cell>
          <cell r="J49">
            <v>387</v>
          </cell>
          <cell r="K49">
            <v>348</v>
          </cell>
          <cell r="L49">
            <v>387</v>
          </cell>
          <cell r="M49">
            <v>387</v>
          </cell>
          <cell r="N49">
            <v>348.3</v>
          </cell>
          <cell r="O49">
            <v>297.99</v>
          </cell>
        </row>
        <row r="50">
          <cell r="M50">
            <v>0</v>
          </cell>
          <cell r="N50">
            <v>0</v>
          </cell>
          <cell r="O50">
            <v>0</v>
          </cell>
        </row>
        <row r="51">
          <cell r="M51">
            <v>0</v>
          </cell>
          <cell r="N51">
            <v>0</v>
          </cell>
          <cell r="O51">
            <v>0</v>
          </cell>
        </row>
        <row r="52">
          <cell r="M52">
            <v>0</v>
          </cell>
          <cell r="N52">
            <v>0</v>
          </cell>
          <cell r="O52">
            <v>0</v>
          </cell>
        </row>
        <row r="53">
          <cell r="M53">
            <v>0</v>
          </cell>
          <cell r="N53">
            <v>0</v>
          </cell>
          <cell r="O53">
            <v>0</v>
          </cell>
        </row>
        <row r="54">
          <cell r="M54">
            <v>0</v>
          </cell>
          <cell r="N54">
            <v>0</v>
          </cell>
          <cell r="O54">
            <v>0</v>
          </cell>
        </row>
        <row r="55">
          <cell r="M55">
            <v>0</v>
          </cell>
          <cell r="N55">
            <v>0</v>
          </cell>
          <cell r="O55">
            <v>0</v>
          </cell>
        </row>
        <row r="56">
          <cell r="M56">
            <v>0</v>
          </cell>
          <cell r="N56">
            <v>0</v>
          </cell>
          <cell r="O56">
            <v>0</v>
          </cell>
        </row>
        <row r="57">
          <cell r="B57" t="str">
            <v>013313000040000</v>
          </cell>
          <cell r="C57" t="str">
            <v>外阴病变切除费</v>
          </cell>
          <cell r="D57" t="str">
            <v>手术费</v>
          </cell>
          <cell r="E57" t="str">
            <v>通过手术切除外阴肿物、癌前病变等局部外阴病变。</v>
          </cell>
          <cell r="F57" t="str">
            <v>所定价格涵盖手术计划、术区准备、消毒、切除、缝合、处理用物，必要时包扎固定、放置引流物等步骤所需的人力资源和基本物质资源消耗。</v>
          </cell>
          <cell r="G57" t="str">
            <v>次</v>
          </cell>
        </row>
        <row r="57">
          <cell r="I57" t="str">
            <v>医保</v>
          </cell>
          <cell r="J57">
            <v>395</v>
          </cell>
          <cell r="K57">
            <v>356</v>
          </cell>
          <cell r="L57">
            <v>395</v>
          </cell>
          <cell r="M57">
            <v>395</v>
          </cell>
          <cell r="N57">
            <v>355.5</v>
          </cell>
          <cell r="O57">
            <v>304.15</v>
          </cell>
        </row>
        <row r="58">
          <cell r="M58">
            <v>0</v>
          </cell>
          <cell r="N58">
            <v>0</v>
          </cell>
          <cell r="O58">
            <v>0</v>
          </cell>
        </row>
        <row r="59">
          <cell r="M59">
            <v>0</v>
          </cell>
          <cell r="N59">
            <v>0</v>
          </cell>
          <cell r="O59">
            <v>0</v>
          </cell>
        </row>
        <row r="60">
          <cell r="M60">
            <v>0</v>
          </cell>
          <cell r="N60">
            <v>0</v>
          </cell>
          <cell r="O60">
            <v>0</v>
          </cell>
        </row>
        <row r="61">
          <cell r="M61">
            <v>0</v>
          </cell>
          <cell r="N61">
            <v>0</v>
          </cell>
          <cell r="O61">
            <v>0</v>
          </cell>
        </row>
        <row r="62">
          <cell r="M62">
            <v>0</v>
          </cell>
          <cell r="N62">
            <v>0</v>
          </cell>
          <cell r="O62">
            <v>0</v>
          </cell>
        </row>
        <row r="63">
          <cell r="M63">
            <v>0</v>
          </cell>
          <cell r="N63">
            <v>0</v>
          </cell>
          <cell r="O63">
            <v>0</v>
          </cell>
        </row>
        <row r="64">
          <cell r="M64">
            <v>0</v>
          </cell>
          <cell r="N64">
            <v>0</v>
          </cell>
          <cell r="O64">
            <v>0</v>
          </cell>
        </row>
        <row r="65">
          <cell r="B65" t="str">
            <v>013313000050000</v>
          </cell>
          <cell r="C65" t="str">
            <v>外阴广泛切除费</v>
          </cell>
          <cell r="D65" t="str">
            <v>手术费</v>
          </cell>
          <cell r="E65" t="str">
            <v>通过手术切除外阴及周围组织。</v>
          </cell>
          <cell r="F65" t="str">
            <v>所定价格涵盖手术计划、术区准备、消毒、切开、分离、切除、缝合修复、处理用物，必要时包扎固定、放置引流物等步骤所需的人力资源和基本物质资源消耗。</v>
          </cell>
          <cell r="G65" t="str">
            <v>次</v>
          </cell>
        </row>
        <row r="65">
          <cell r="I65" t="str">
            <v>医保</v>
          </cell>
          <cell r="J65">
            <v>2300</v>
          </cell>
          <cell r="K65">
            <v>2070</v>
          </cell>
          <cell r="L65">
            <v>2300</v>
          </cell>
          <cell r="M65">
            <v>2300</v>
          </cell>
          <cell r="N65">
            <v>2070</v>
          </cell>
          <cell r="O65">
            <v>1771</v>
          </cell>
        </row>
        <row r="66">
          <cell r="M66">
            <v>0</v>
          </cell>
          <cell r="N66">
            <v>0</v>
          </cell>
          <cell r="O66">
            <v>0</v>
          </cell>
        </row>
        <row r="67">
          <cell r="M67">
            <v>0</v>
          </cell>
          <cell r="N67">
            <v>0</v>
          </cell>
          <cell r="O67">
            <v>0</v>
          </cell>
        </row>
        <row r="68">
          <cell r="M68">
            <v>0</v>
          </cell>
          <cell r="N68">
            <v>0</v>
          </cell>
          <cell r="O68">
            <v>0</v>
          </cell>
        </row>
        <row r="69">
          <cell r="B69" t="str">
            <v>013313000060000</v>
          </cell>
          <cell r="C69" t="str">
            <v>阴蒂整形费</v>
          </cell>
          <cell r="D69" t="str">
            <v>手术费</v>
          </cell>
          <cell r="E69" t="str">
            <v>通过手术方式缩小或成形阴蒂。</v>
          </cell>
          <cell r="F69" t="str">
            <v>所定价格涵盖手术计划、术区准备、消毒、切除、缝合、成形、处理用物等步骤所需的人力资源和基本物质资源消耗。</v>
          </cell>
          <cell r="G69" t="str">
            <v>次</v>
          </cell>
        </row>
        <row r="69">
          <cell r="I69" t="str">
            <v>非医保</v>
          </cell>
          <cell r="J69">
            <v>900</v>
          </cell>
          <cell r="K69">
            <v>810</v>
          </cell>
          <cell r="L69">
            <v>900</v>
          </cell>
          <cell r="M69">
            <v>900</v>
          </cell>
          <cell r="N69">
            <v>810</v>
          </cell>
          <cell r="O69">
            <v>693</v>
          </cell>
        </row>
        <row r="70">
          <cell r="M70">
            <v>0</v>
          </cell>
          <cell r="N70">
            <v>0</v>
          </cell>
          <cell r="O70">
            <v>0</v>
          </cell>
        </row>
        <row r="71">
          <cell r="M71">
            <v>0</v>
          </cell>
          <cell r="N71">
            <v>0</v>
          </cell>
          <cell r="O71">
            <v>0</v>
          </cell>
        </row>
        <row r="72">
          <cell r="M72">
            <v>0</v>
          </cell>
          <cell r="N72">
            <v>0</v>
          </cell>
          <cell r="O72">
            <v>0</v>
          </cell>
        </row>
        <row r="73">
          <cell r="B73" t="str">
            <v>013313000070000</v>
          </cell>
          <cell r="C73" t="str">
            <v>阴唇整形费</v>
          </cell>
          <cell r="D73" t="str">
            <v>手术费</v>
          </cell>
          <cell r="E73" t="str">
            <v>通过手术切除增生或不对称的阴唇组织，或成形阴唇。</v>
          </cell>
          <cell r="F73" t="str">
            <v>所定价格涵盖手术计划、术区准备、消毒、切除、缝合、成形、处理用物等步骤所需的人力资源和基本物质资源消耗。</v>
          </cell>
          <cell r="G73" t="str">
            <v>单侧</v>
          </cell>
        </row>
        <row r="73">
          <cell r="I73" t="str">
            <v>非医保</v>
          </cell>
          <cell r="J73">
            <v>1385</v>
          </cell>
          <cell r="K73">
            <v>1247</v>
          </cell>
          <cell r="L73">
            <v>1385</v>
          </cell>
          <cell r="M73">
            <v>1385</v>
          </cell>
          <cell r="N73">
            <v>1247</v>
          </cell>
          <cell r="O73">
            <v>1066.45</v>
          </cell>
        </row>
        <row r="74">
          <cell r="B74" t="str">
            <v>013313000080000</v>
          </cell>
          <cell r="C74" t="str">
            <v>阴唇粘连分离费</v>
          </cell>
          <cell r="D74" t="str">
            <v>手术费</v>
          </cell>
          <cell r="E74" t="str">
            <v>通过手术分离阴唇粘连。</v>
          </cell>
          <cell r="F74" t="str">
            <v>所定价格涵盖手术计划、术区准备、消毒、分离、处理用物等步骤所需的人力资源和基本物质资源消耗。</v>
          </cell>
          <cell r="G74" t="str">
            <v>次</v>
          </cell>
        </row>
        <row r="74">
          <cell r="I74" t="str">
            <v>医保</v>
          </cell>
          <cell r="J74">
            <v>410</v>
          </cell>
          <cell r="K74">
            <v>369</v>
          </cell>
          <cell r="L74">
            <v>410</v>
          </cell>
          <cell r="M74">
            <v>410</v>
          </cell>
          <cell r="N74">
            <v>369</v>
          </cell>
          <cell r="O74">
            <v>315.7</v>
          </cell>
        </row>
        <row r="75">
          <cell r="M75">
            <v>0</v>
          </cell>
          <cell r="N75">
            <v>0</v>
          </cell>
          <cell r="O75">
            <v>0</v>
          </cell>
        </row>
        <row r="76">
          <cell r="B76" t="str">
            <v>013313000090000</v>
          </cell>
          <cell r="C76" t="str">
            <v>处女膜切开费</v>
          </cell>
          <cell r="D76" t="str">
            <v>手术费</v>
          </cell>
          <cell r="E76" t="str">
            <v>通过手术切开闭锁或者肥厚的处女膜。</v>
          </cell>
          <cell r="F76" t="str">
            <v>所定价格涵盖手术计划、术区准备、消毒、切开、缝合、处理用物等步骤所需的人力资源和基本物质资源消耗。</v>
          </cell>
          <cell r="G76" t="str">
            <v>次</v>
          </cell>
        </row>
        <row r="76">
          <cell r="I76" t="str">
            <v>非医保</v>
          </cell>
          <cell r="J76">
            <v>188</v>
          </cell>
          <cell r="K76">
            <v>170</v>
          </cell>
          <cell r="L76">
            <v>188</v>
          </cell>
          <cell r="M76">
            <v>188</v>
          </cell>
          <cell r="N76">
            <v>169.2</v>
          </cell>
          <cell r="O76">
            <v>144.76</v>
          </cell>
        </row>
        <row r="77">
          <cell r="M77">
            <v>0</v>
          </cell>
          <cell r="N77">
            <v>0</v>
          </cell>
          <cell r="O77">
            <v>0</v>
          </cell>
        </row>
        <row r="78">
          <cell r="B78" t="str">
            <v>013313000100000</v>
          </cell>
          <cell r="C78" t="str">
            <v>处女膜修复费</v>
          </cell>
          <cell r="D78" t="str">
            <v>手术费</v>
          </cell>
          <cell r="E78" t="str">
            <v>通过手术修补恢复完整处女膜缘。</v>
          </cell>
          <cell r="F78" t="str">
            <v>所定价格涵盖手术计划、术区准备、消毒、缝合修复、处理用物等步骤所需的人力资源和基本物质资源消耗。</v>
          </cell>
          <cell r="G78" t="str">
            <v>次</v>
          </cell>
        </row>
        <row r="78">
          <cell r="I78" t="str">
            <v>非医保</v>
          </cell>
          <cell r="J78">
            <v>1500</v>
          </cell>
          <cell r="K78">
            <v>1350</v>
          </cell>
          <cell r="L78">
            <v>1500</v>
          </cell>
          <cell r="M78">
            <v>1500</v>
          </cell>
          <cell r="N78">
            <v>1350</v>
          </cell>
          <cell r="O78">
            <v>1155</v>
          </cell>
        </row>
        <row r="79">
          <cell r="M79">
            <v>0</v>
          </cell>
          <cell r="N79">
            <v>0</v>
          </cell>
          <cell r="O79">
            <v>0</v>
          </cell>
        </row>
        <row r="80">
          <cell r="B80" t="str">
            <v>013313000110000</v>
          </cell>
          <cell r="C80" t="str">
            <v>阴道切除费</v>
          </cell>
          <cell r="D80" t="str">
            <v>手术费</v>
          </cell>
          <cell r="E80" t="str">
            <v>通过手术切除部分或全部阴道。</v>
          </cell>
          <cell r="F80" t="str">
            <v>所定价格涵盖手术计划、术区准备、消毒、切除、缝合、处理用物等步骤所需的人力资源和基本物质资源消耗。</v>
          </cell>
          <cell r="G80" t="str">
            <v>次</v>
          </cell>
        </row>
        <row r="80">
          <cell r="I80" t="str">
            <v>医保</v>
          </cell>
          <cell r="J80">
            <v>3460</v>
          </cell>
          <cell r="K80">
            <v>3115</v>
          </cell>
          <cell r="L80">
            <v>3460</v>
          </cell>
          <cell r="M80">
            <v>3460</v>
          </cell>
          <cell r="N80">
            <v>3114</v>
          </cell>
          <cell r="O80">
            <v>2664.2</v>
          </cell>
        </row>
        <row r="81">
          <cell r="L81">
            <v>0</v>
          </cell>
          <cell r="M81">
            <v>0</v>
          </cell>
          <cell r="N81">
            <v>0</v>
          </cell>
          <cell r="O81">
            <v>0</v>
          </cell>
        </row>
        <row r="82">
          <cell r="B82" t="str">
            <v>013313000110001</v>
          </cell>
          <cell r="C82" t="str">
            <v>阴道切除费-阴道赘生物或肿物切除（减收）</v>
          </cell>
          <cell r="D82" t="str">
            <v>手术费</v>
          </cell>
        </row>
        <row r="82">
          <cell r="G82" t="str">
            <v>次</v>
          </cell>
        </row>
        <row r="82">
          <cell r="I82" t="str">
            <v>医保</v>
          </cell>
          <cell r="J82">
            <v>2920</v>
          </cell>
          <cell r="K82">
            <v>2628</v>
          </cell>
          <cell r="L82">
            <v>2920</v>
          </cell>
          <cell r="M82">
            <v>2920</v>
          </cell>
          <cell r="N82">
            <v>2628</v>
          </cell>
          <cell r="O82">
            <v>2248.4</v>
          </cell>
        </row>
        <row r="83">
          <cell r="M83">
            <v>0</v>
          </cell>
          <cell r="N83">
            <v>0</v>
          </cell>
          <cell r="O83">
            <v>0</v>
          </cell>
        </row>
        <row r="84">
          <cell r="M84">
            <v>0</v>
          </cell>
          <cell r="N84">
            <v>0</v>
          </cell>
          <cell r="O84">
            <v>0</v>
          </cell>
        </row>
        <row r="85">
          <cell r="M85">
            <v>0</v>
          </cell>
          <cell r="N85">
            <v>0</v>
          </cell>
          <cell r="O85">
            <v>0</v>
          </cell>
        </row>
        <row r="86">
          <cell r="B86" t="str">
            <v>013313000120000</v>
          </cell>
          <cell r="C86" t="str">
            <v>阴道壁修补费</v>
          </cell>
          <cell r="D86" t="str">
            <v>手术费</v>
          </cell>
          <cell r="E86" t="str">
            <v>通过手术修补阴道壁。</v>
          </cell>
          <cell r="F86" t="str">
            <v>所定价格涵盖手术计划、术区准备、消毒、切开、分离、缝合修补、处理用物，必要时放置引流物等步骤所需的人力资源和基本物质资源消耗。</v>
          </cell>
          <cell r="G86" t="str">
            <v>次</v>
          </cell>
        </row>
        <row r="86">
          <cell r="I86" t="str">
            <v>医保</v>
          </cell>
          <cell r="J86">
            <v>945</v>
          </cell>
          <cell r="K86">
            <v>850</v>
          </cell>
          <cell r="L86">
            <v>945</v>
          </cell>
          <cell r="M86">
            <v>945</v>
          </cell>
          <cell r="N86">
            <v>850.5</v>
          </cell>
          <cell r="O86">
            <v>727.65</v>
          </cell>
        </row>
        <row r="87">
          <cell r="M87">
            <v>0</v>
          </cell>
          <cell r="N87">
            <v>0</v>
          </cell>
          <cell r="O87">
            <v>0</v>
          </cell>
        </row>
        <row r="88">
          <cell r="B88" t="str">
            <v>013313000120001</v>
          </cell>
          <cell r="C88" t="str">
            <v>阴道壁修补费—前后壁同时修补（加收）</v>
          </cell>
          <cell r="D88" t="str">
            <v>手术费</v>
          </cell>
        </row>
        <row r="88">
          <cell r="G88" t="str">
            <v>次</v>
          </cell>
        </row>
        <row r="88">
          <cell r="I88" t="str">
            <v>医保</v>
          </cell>
          <cell r="J88">
            <v>255</v>
          </cell>
          <cell r="K88">
            <v>230</v>
          </cell>
          <cell r="L88">
            <v>255</v>
          </cell>
          <cell r="M88">
            <v>255</v>
          </cell>
          <cell r="N88">
            <v>229.5</v>
          </cell>
          <cell r="O88">
            <v>196.35</v>
          </cell>
        </row>
        <row r="89">
          <cell r="B89" t="str">
            <v>013313000130000</v>
          </cell>
          <cell r="C89" t="str">
            <v>阴道瘘修补费</v>
          </cell>
          <cell r="D89" t="str">
            <v>手术费</v>
          </cell>
          <cell r="E89" t="str">
            <v>通过手术修补外阴或其他器官与阴道间的异常通道（瘘管）。</v>
          </cell>
          <cell r="F89" t="str">
            <v>所定价格涵盖手术计划、术区准备、消毒、分离、切除、缝合修补、处理用物，必要时放置引流物等步骤所需的人力资源和基本物质资源消耗。</v>
          </cell>
          <cell r="G89" t="str">
            <v>瘘管·次</v>
          </cell>
        </row>
        <row r="89">
          <cell r="I89" t="str">
            <v>医保</v>
          </cell>
          <cell r="J89">
            <v>3000</v>
          </cell>
          <cell r="K89">
            <v>2700</v>
          </cell>
          <cell r="L89">
            <v>3000</v>
          </cell>
          <cell r="M89">
            <v>3000</v>
          </cell>
          <cell r="N89">
            <v>2700</v>
          </cell>
          <cell r="O89">
            <v>2310</v>
          </cell>
        </row>
        <row r="90">
          <cell r="L90">
            <v>0</v>
          </cell>
          <cell r="M90">
            <v>0</v>
          </cell>
          <cell r="N90">
            <v>0</v>
          </cell>
          <cell r="O90">
            <v>0</v>
          </cell>
        </row>
        <row r="91">
          <cell r="L91">
            <v>0</v>
          </cell>
          <cell r="M91">
            <v>0</v>
          </cell>
          <cell r="N91">
            <v>0</v>
          </cell>
          <cell r="O91">
            <v>0</v>
          </cell>
        </row>
        <row r="92">
          <cell r="L92">
            <v>0</v>
          </cell>
          <cell r="M92">
            <v>0</v>
          </cell>
          <cell r="N92">
            <v>0</v>
          </cell>
          <cell r="O92">
            <v>0</v>
          </cell>
        </row>
        <row r="93">
          <cell r="L93">
            <v>0</v>
          </cell>
          <cell r="M93">
            <v>0</v>
          </cell>
          <cell r="N93">
            <v>0</v>
          </cell>
          <cell r="O93">
            <v>0</v>
          </cell>
        </row>
        <row r="94">
          <cell r="L94">
            <v>0</v>
          </cell>
          <cell r="M94">
            <v>0</v>
          </cell>
          <cell r="N94">
            <v>0</v>
          </cell>
          <cell r="O94">
            <v>0</v>
          </cell>
        </row>
        <row r="95">
          <cell r="L95">
            <v>0</v>
          </cell>
          <cell r="M95">
            <v>0</v>
          </cell>
          <cell r="N95">
            <v>0</v>
          </cell>
          <cell r="O95">
            <v>0</v>
          </cell>
        </row>
        <row r="96">
          <cell r="L96">
            <v>0</v>
          </cell>
          <cell r="M96">
            <v>0</v>
          </cell>
          <cell r="N96">
            <v>0</v>
          </cell>
          <cell r="O96">
            <v>0</v>
          </cell>
        </row>
        <row r="97">
          <cell r="L97">
            <v>0</v>
          </cell>
          <cell r="M97">
            <v>0</v>
          </cell>
          <cell r="N97">
            <v>0</v>
          </cell>
          <cell r="O97">
            <v>0</v>
          </cell>
        </row>
        <row r="98">
          <cell r="L98">
            <v>0</v>
          </cell>
          <cell r="M98">
            <v>0</v>
          </cell>
          <cell r="N98">
            <v>0</v>
          </cell>
          <cell r="O98">
            <v>0</v>
          </cell>
        </row>
        <row r="99">
          <cell r="B99" t="str">
            <v>013313000140000</v>
          </cell>
          <cell r="C99" t="str">
            <v>阴道矫形费</v>
          </cell>
          <cell r="D99" t="str">
            <v>手术费</v>
          </cell>
          <cell r="E99" t="str">
            <v>通过手术修复畸形或结构异常的阴道。</v>
          </cell>
          <cell r="F99" t="str">
            <v>所定价格涵盖手术计划、术区准备、消毒、切开、成形、缝合、处理用物，必要时包扎固定、放置引流物等步骤所需的人力资源和基本物质资源消耗。</v>
          </cell>
          <cell r="G99" t="str">
            <v>次</v>
          </cell>
        </row>
        <row r="99">
          <cell r="I99" t="str">
            <v>医保</v>
          </cell>
          <cell r="J99">
            <v>990</v>
          </cell>
          <cell r="K99">
            <v>890</v>
          </cell>
          <cell r="L99">
            <v>990</v>
          </cell>
          <cell r="M99">
            <v>990</v>
          </cell>
          <cell r="N99">
            <v>891</v>
          </cell>
          <cell r="O99">
            <v>762.3</v>
          </cell>
        </row>
        <row r="100">
          <cell r="L100">
            <v>0</v>
          </cell>
          <cell r="M100">
            <v>0</v>
          </cell>
          <cell r="N100">
            <v>0</v>
          </cell>
          <cell r="O100">
            <v>0</v>
          </cell>
        </row>
        <row r="101">
          <cell r="L101">
            <v>0</v>
          </cell>
          <cell r="M101">
            <v>0</v>
          </cell>
          <cell r="N101">
            <v>0</v>
          </cell>
          <cell r="O101">
            <v>0</v>
          </cell>
        </row>
        <row r="102">
          <cell r="L102">
            <v>0</v>
          </cell>
          <cell r="M102">
            <v>0</v>
          </cell>
          <cell r="N102">
            <v>0</v>
          </cell>
          <cell r="O102">
            <v>0</v>
          </cell>
        </row>
        <row r="103">
          <cell r="L103">
            <v>0</v>
          </cell>
          <cell r="M103">
            <v>0</v>
          </cell>
          <cell r="N103">
            <v>0</v>
          </cell>
          <cell r="O103">
            <v>0</v>
          </cell>
        </row>
        <row r="104">
          <cell r="L104">
            <v>0</v>
          </cell>
          <cell r="M104">
            <v>0</v>
          </cell>
          <cell r="N104">
            <v>0</v>
          </cell>
          <cell r="O104">
            <v>0</v>
          </cell>
        </row>
        <row r="105">
          <cell r="L105">
            <v>0</v>
          </cell>
          <cell r="M105">
            <v>0</v>
          </cell>
          <cell r="N105">
            <v>0</v>
          </cell>
          <cell r="O105">
            <v>0</v>
          </cell>
        </row>
        <row r="106">
          <cell r="L106">
            <v>0</v>
          </cell>
          <cell r="M106">
            <v>0</v>
          </cell>
          <cell r="N106">
            <v>0</v>
          </cell>
          <cell r="O106">
            <v>0</v>
          </cell>
        </row>
        <row r="107">
          <cell r="B107" t="str">
            <v>013313000150000</v>
          </cell>
          <cell r="C107" t="str">
            <v>阴道紧缩手术费</v>
          </cell>
          <cell r="D107" t="str">
            <v>手术费</v>
          </cell>
          <cell r="E107" t="str">
            <v>通过手术紧缩阴道壁。</v>
          </cell>
          <cell r="F107" t="str">
            <v>所定价格涵盖手术计划、术区准备、消毒、加固、缝合、处理用物等步骤所需的人力资源和基本物质资源消耗。</v>
          </cell>
          <cell r="G107" t="str">
            <v>次</v>
          </cell>
          <cell r="H107" t="str">
            <v>实行市场调节价。</v>
          </cell>
          <cell r="I107" t="str">
            <v>非医保</v>
          </cell>
          <cell r="J107" t="str">
            <v>自主定价</v>
          </cell>
          <cell r="K107" t="str">
            <v>自主定价</v>
          </cell>
          <cell r="L107" t="str">
            <v>自主定价</v>
          </cell>
          <cell r="M107" t="str">
            <v>自主定价</v>
          </cell>
          <cell r="N107" t="str">
            <v>自主定价</v>
          </cell>
          <cell r="O107" t="str">
            <v>自主定价</v>
          </cell>
        </row>
        <row r="108">
          <cell r="L108">
            <v>0</v>
          </cell>
          <cell r="M108">
            <v>0</v>
          </cell>
          <cell r="N108">
            <v>0</v>
          </cell>
          <cell r="O108">
            <v>0</v>
          </cell>
        </row>
        <row r="109">
          <cell r="B109" t="str">
            <v>013313000160000</v>
          </cell>
          <cell r="C109" t="str">
            <v>阴道替代成形费</v>
          </cell>
          <cell r="D109" t="str">
            <v>手术费</v>
          </cell>
          <cell r="E109" t="str">
            <v>通过手术替代成形，治疗阴道缺失、畸形或结构异常。</v>
          </cell>
          <cell r="F109" t="str">
            <v>所定价格涵盖手术计划、术区准备、消毒、切开、成形、缝合、处理用物，必要时包扎固定、放置引流物等步骤所需的人力资源和基本物质资源消耗。</v>
          </cell>
          <cell r="G109" t="str">
            <v>次</v>
          </cell>
        </row>
        <row r="109">
          <cell r="I109" t="str">
            <v>医保</v>
          </cell>
          <cell r="J109">
            <v>4000</v>
          </cell>
          <cell r="K109">
            <v>3600</v>
          </cell>
          <cell r="L109">
            <v>4000</v>
          </cell>
          <cell r="M109">
            <v>4000</v>
          </cell>
          <cell r="N109">
            <v>3600</v>
          </cell>
          <cell r="O109">
            <v>3080</v>
          </cell>
        </row>
        <row r="110">
          <cell r="B110" t="str">
            <v>013313000170000</v>
          </cell>
          <cell r="C110" t="str">
            <v>阴道闭合手术费</v>
          </cell>
          <cell r="D110" t="str">
            <v>手术费</v>
          </cell>
          <cell r="E110" t="str">
            <v>通过手术方式缝合部分或全部阴道腔。</v>
          </cell>
          <cell r="F110" t="str">
            <v>所定价格涵盖手术计划、术区准备、消毒、分离、切除、缝合、处理用物，必要时包扎固定、放置引流物等步骤所需的人力资源和基本物质资源消耗。</v>
          </cell>
          <cell r="G110" t="str">
            <v>次</v>
          </cell>
        </row>
        <row r="110">
          <cell r="I110" t="str">
            <v>非医保</v>
          </cell>
          <cell r="J110">
            <v>2000</v>
          </cell>
          <cell r="K110">
            <v>1800</v>
          </cell>
          <cell r="L110">
            <v>2000</v>
          </cell>
          <cell r="M110">
            <v>2000</v>
          </cell>
          <cell r="N110">
            <v>1800</v>
          </cell>
          <cell r="O110">
            <v>1540</v>
          </cell>
        </row>
        <row r="111">
          <cell r="B111" t="str">
            <v>013313000180000</v>
          </cell>
          <cell r="C111" t="str">
            <v>宫颈环扎费（非孕期）</v>
          </cell>
          <cell r="D111" t="str">
            <v>手术费</v>
          </cell>
          <cell r="E111" t="str">
            <v>通过手术环扎宫颈口。</v>
          </cell>
          <cell r="F111" t="str">
            <v>所定价格涵盖手术计划、术区准备、消毒、环扎、处理用物、拆线等步骤所需的人力资源和基本物质资源消耗。</v>
          </cell>
          <cell r="G111" t="str">
            <v>次</v>
          </cell>
        </row>
        <row r="111">
          <cell r="I111" t="str">
            <v>非医保</v>
          </cell>
          <cell r="J111">
            <v>1227</v>
          </cell>
          <cell r="K111">
            <v>1105</v>
          </cell>
          <cell r="L111">
            <v>1227</v>
          </cell>
          <cell r="M111">
            <v>1227</v>
          </cell>
          <cell r="N111">
            <v>1104.3</v>
          </cell>
          <cell r="O111">
            <v>944.79</v>
          </cell>
        </row>
        <row r="112">
          <cell r="L112">
            <v>0</v>
          </cell>
          <cell r="M112">
            <v>0</v>
          </cell>
          <cell r="N112">
            <v>0</v>
          </cell>
          <cell r="O112">
            <v>0</v>
          </cell>
        </row>
        <row r="113">
          <cell r="B113" t="str">
            <v>013313000190000</v>
          </cell>
          <cell r="C113" t="str">
            <v>宫颈部分切除费</v>
          </cell>
          <cell r="D113" t="str">
            <v>手术费</v>
          </cell>
          <cell r="E113" t="str">
            <v>通过手术切除部分宫颈。</v>
          </cell>
          <cell r="F113" t="str">
            <v>所定价格涵盖手术计划、术区准备、消毒、切除、缝合、处理用物等步骤所需的人力资源和基本物质资源消耗。</v>
          </cell>
          <cell r="G113" t="str">
            <v>次</v>
          </cell>
        </row>
        <row r="113">
          <cell r="I113" t="str">
            <v>医保</v>
          </cell>
          <cell r="J113">
            <v>1210</v>
          </cell>
          <cell r="K113">
            <v>1090</v>
          </cell>
          <cell r="L113">
            <v>1210</v>
          </cell>
          <cell r="M113">
            <v>1210</v>
          </cell>
          <cell r="N113">
            <v>1089</v>
          </cell>
          <cell r="O113">
            <v>931.7</v>
          </cell>
        </row>
        <row r="114">
          <cell r="L114">
            <v>0</v>
          </cell>
          <cell r="M114">
            <v>0</v>
          </cell>
          <cell r="N114">
            <v>0</v>
          </cell>
          <cell r="O114">
            <v>0</v>
          </cell>
        </row>
        <row r="115">
          <cell r="L115">
            <v>0</v>
          </cell>
          <cell r="M115">
            <v>0</v>
          </cell>
          <cell r="N115">
            <v>0</v>
          </cell>
          <cell r="O115">
            <v>0</v>
          </cell>
        </row>
        <row r="116">
          <cell r="L116">
            <v>0</v>
          </cell>
          <cell r="M116">
            <v>0</v>
          </cell>
          <cell r="N116">
            <v>0</v>
          </cell>
          <cell r="O116">
            <v>0</v>
          </cell>
        </row>
        <row r="117">
          <cell r="L117">
            <v>0</v>
          </cell>
          <cell r="M117">
            <v>0</v>
          </cell>
          <cell r="N117">
            <v>0</v>
          </cell>
          <cell r="O117">
            <v>0</v>
          </cell>
        </row>
        <row r="118">
          <cell r="L118">
            <v>0</v>
          </cell>
          <cell r="M118">
            <v>0</v>
          </cell>
          <cell r="N118">
            <v>0</v>
          </cell>
          <cell r="O118">
            <v>0</v>
          </cell>
        </row>
        <row r="119">
          <cell r="L119">
            <v>0</v>
          </cell>
          <cell r="M119">
            <v>0</v>
          </cell>
          <cell r="N119">
            <v>0</v>
          </cell>
          <cell r="O119">
            <v>0</v>
          </cell>
        </row>
        <row r="120">
          <cell r="L120">
            <v>0</v>
          </cell>
          <cell r="M120">
            <v>0</v>
          </cell>
          <cell r="N120">
            <v>0</v>
          </cell>
          <cell r="O120">
            <v>0</v>
          </cell>
        </row>
        <row r="121">
          <cell r="L121">
            <v>0</v>
          </cell>
          <cell r="M121">
            <v>0</v>
          </cell>
          <cell r="N121">
            <v>0</v>
          </cell>
          <cell r="O121">
            <v>0</v>
          </cell>
        </row>
        <row r="122">
          <cell r="L122">
            <v>0</v>
          </cell>
          <cell r="M122">
            <v>0</v>
          </cell>
          <cell r="N122">
            <v>0</v>
          </cell>
          <cell r="O122">
            <v>0</v>
          </cell>
        </row>
        <row r="123">
          <cell r="B123" t="str">
            <v>013313000200000</v>
          </cell>
          <cell r="C123" t="str">
            <v>宫颈根治性切除费</v>
          </cell>
          <cell r="D123" t="str">
            <v>手术费</v>
          </cell>
          <cell r="E123" t="str">
            <v>通过手术切除全部的宫颈、周围组织及盆腔淋巴结。</v>
          </cell>
          <cell r="F123" t="str">
            <v>所定价格涵盖手术计划、术区准备、消毒、分离、切除、缝合、处理用物等步骤所需的人力资源和基本物质资源消耗。</v>
          </cell>
          <cell r="G123" t="str">
            <v>次</v>
          </cell>
        </row>
        <row r="123">
          <cell r="I123" t="str">
            <v>医保</v>
          </cell>
          <cell r="J123">
            <v>3970</v>
          </cell>
          <cell r="K123">
            <v>3570</v>
          </cell>
          <cell r="L123">
            <v>3970</v>
          </cell>
          <cell r="M123">
            <v>3970</v>
          </cell>
          <cell r="N123">
            <v>3573</v>
          </cell>
          <cell r="O123">
            <v>3056.9</v>
          </cell>
        </row>
        <row r="124">
          <cell r="L124">
            <v>0</v>
          </cell>
          <cell r="M124">
            <v>0</v>
          </cell>
          <cell r="N124">
            <v>0</v>
          </cell>
          <cell r="O124">
            <v>0</v>
          </cell>
        </row>
        <row r="125">
          <cell r="L125">
            <v>0</v>
          </cell>
          <cell r="M125">
            <v>0</v>
          </cell>
          <cell r="N125">
            <v>0</v>
          </cell>
          <cell r="O125">
            <v>0</v>
          </cell>
        </row>
        <row r="126">
          <cell r="L126">
            <v>0</v>
          </cell>
          <cell r="M126">
            <v>0</v>
          </cell>
          <cell r="N126">
            <v>0</v>
          </cell>
          <cell r="O126">
            <v>0</v>
          </cell>
        </row>
        <row r="127">
          <cell r="L127">
            <v>0</v>
          </cell>
          <cell r="M127">
            <v>0</v>
          </cell>
          <cell r="N127">
            <v>0</v>
          </cell>
          <cell r="O127">
            <v>0</v>
          </cell>
        </row>
        <row r="128">
          <cell r="L128">
            <v>0</v>
          </cell>
          <cell r="M128">
            <v>0</v>
          </cell>
          <cell r="N128">
            <v>0</v>
          </cell>
          <cell r="O128">
            <v>0</v>
          </cell>
        </row>
        <row r="129">
          <cell r="B129" t="str">
            <v>013313000210000</v>
          </cell>
          <cell r="C129" t="str">
            <v>宫颈肌瘤切除费（常规）</v>
          </cell>
          <cell r="D129" t="str">
            <v>手术费</v>
          </cell>
          <cell r="E129" t="str">
            <v>通过手术切除宫颈肌瘤。</v>
          </cell>
          <cell r="F129" t="str">
            <v>所定价格涵盖手术计划、术区准备、消毒、宫腔探查、切除肌瘤、缝合、处理用物等步骤所需的人力资源和基本物质资源消耗。</v>
          </cell>
          <cell r="G129" t="str">
            <v>次</v>
          </cell>
        </row>
        <row r="129">
          <cell r="I129" t="str">
            <v>医保</v>
          </cell>
          <cell r="J129">
            <v>1800</v>
          </cell>
          <cell r="K129">
            <v>1620</v>
          </cell>
          <cell r="L129">
            <v>1800</v>
          </cell>
          <cell r="M129">
            <v>1800</v>
          </cell>
          <cell r="N129">
            <v>1620</v>
          </cell>
          <cell r="O129">
            <v>1386</v>
          </cell>
        </row>
        <row r="130">
          <cell r="L130">
            <v>0</v>
          </cell>
          <cell r="M130">
            <v>0</v>
          </cell>
          <cell r="N130">
            <v>0</v>
          </cell>
          <cell r="O130">
            <v>0</v>
          </cell>
        </row>
        <row r="131">
          <cell r="B131" t="str">
            <v>013313000220000</v>
          </cell>
          <cell r="C131" t="str">
            <v>宫颈肌瘤切除费（复杂）</v>
          </cell>
          <cell r="D131" t="str">
            <v>手术费</v>
          </cell>
          <cell r="E131" t="str">
            <v>通过手术切除复杂情况宫颈肌瘤。</v>
          </cell>
          <cell r="F131" t="str">
            <v>所定价格涵盖手术计划、术区准备、消毒、宫腔探查、切除肌瘤、缝合、处理用物等步骤所需的人力资源和基本物质资源消耗。</v>
          </cell>
          <cell r="G131" t="str">
            <v>次</v>
          </cell>
          <cell r="H131" t="str">
            <v>复杂指：宫颈管内肌瘤≥3厘米或肌瘤切除数≥2个</v>
          </cell>
          <cell r="I131" t="str">
            <v>医保</v>
          </cell>
          <cell r="J131">
            <v>2500</v>
          </cell>
          <cell r="K131">
            <v>2250</v>
          </cell>
          <cell r="L131">
            <v>2500</v>
          </cell>
          <cell r="M131">
            <v>2500</v>
          </cell>
          <cell r="N131">
            <v>2250</v>
          </cell>
          <cell r="O131">
            <v>1925</v>
          </cell>
        </row>
        <row r="132">
          <cell r="L132">
            <v>0</v>
          </cell>
          <cell r="M132">
            <v>0</v>
          </cell>
          <cell r="N132">
            <v>0</v>
          </cell>
          <cell r="O132">
            <v>0</v>
          </cell>
        </row>
        <row r="133">
          <cell r="B133" t="str">
            <v>013313000230000</v>
          </cell>
          <cell r="C133" t="str">
            <v>人工流产费（常规）</v>
          </cell>
          <cell r="D133" t="str">
            <v>手术费</v>
          </cell>
          <cell r="E133" t="str">
            <v>通过钳刮、吸引等方式终止早期妊娠。</v>
          </cell>
          <cell r="F133" t="str">
            <v>所定价格涵盖手术计划、术区准备、冲洗、消毒、探针探查、钳刮、吸引、检查妊娠物的完整性、处理用物等步骤所需的人力资源和基本物质资源消耗。</v>
          </cell>
          <cell r="G133" t="str">
            <v>次</v>
          </cell>
        </row>
        <row r="133">
          <cell r="I133" t="str">
            <v>医保</v>
          </cell>
          <cell r="J133">
            <v>250</v>
          </cell>
          <cell r="K133">
            <v>225</v>
          </cell>
          <cell r="L133">
            <v>250</v>
          </cell>
          <cell r="M133">
            <v>225</v>
          </cell>
          <cell r="N133">
            <v>225</v>
          </cell>
          <cell r="O133">
            <v>192.5</v>
          </cell>
        </row>
        <row r="134">
          <cell r="B134" t="str">
            <v>013313000240000</v>
          </cell>
          <cell r="C134" t="str">
            <v>人工流产费（复杂）</v>
          </cell>
          <cell r="D134" t="str">
            <v>手术费</v>
          </cell>
          <cell r="E134" t="str">
            <v>通过钳刮、吸引等方式终止复杂情况的早期妊娠。</v>
          </cell>
          <cell r="F134" t="str">
            <v>所定价格涵盖手术计划、术区准备、冲洗、消毒、探针探查、钳刮、吸引、检查妊娠物的完整性、处理用物等步骤所需的人力资源和基本物质资源消耗。</v>
          </cell>
          <cell r="G134" t="str">
            <v>次</v>
          </cell>
          <cell r="H134" t="str">
            <v>复杂指：畸形子宫、瘢痕子宫、 哺乳期子宫、宫颈妊娠等。</v>
          </cell>
          <cell r="I134" t="str">
            <v>医保</v>
          </cell>
          <cell r="J134">
            <v>400</v>
          </cell>
          <cell r="K134">
            <v>360</v>
          </cell>
          <cell r="L134">
            <v>400</v>
          </cell>
          <cell r="M134">
            <v>360</v>
          </cell>
          <cell r="N134">
            <v>360</v>
          </cell>
          <cell r="O134">
            <v>308</v>
          </cell>
        </row>
        <row r="135">
          <cell r="L135">
            <v>0</v>
          </cell>
          <cell r="M135">
            <v>0</v>
          </cell>
          <cell r="N135">
            <v>0</v>
          </cell>
          <cell r="O135">
            <v>0</v>
          </cell>
        </row>
        <row r="136">
          <cell r="L136">
            <v>0</v>
          </cell>
          <cell r="M136">
            <v>0</v>
          </cell>
          <cell r="N136">
            <v>0</v>
          </cell>
          <cell r="O136">
            <v>0</v>
          </cell>
        </row>
        <row r="137">
          <cell r="L137">
            <v>0</v>
          </cell>
          <cell r="M137">
            <v>0</v>
          </cell>
          <cell r="N137">
            <v>0</v>
          </cell>
          <cell r="O137">
            <v>0</v>
          </cell>
        </row>
        <row r="138">
          <cell r="B138" t="str">
            <v>013313000250000</v>
          </cell>
          <cell r="C138" t="str">
            <v>清宫费（常规）</v>
          </cell>
          <cell r="D138" t="str">
            <v>手术费</v>
          </cell>
          <cell r="E138" t="str">
            <v>通过手术去除宫内异常组织，或取出宫内组织。</v>
          </cell>
          <cell r="F138" t="str">
            <v>所定价格涵盖手术计划、术区准备、消毒、宫腔探查、清宫或分段刮宫、处理用物等步骤所需的人力资源和基本物质资源消耗。</v>
          </cell>
          <cell r="G138" t="str">
            <v>次</v>
          </cell>
          <cell r="H138" t="str">
            <v>不与“宫腔异物取出费”、“瘢痕子宫妊娠病灶切除费”同时收取。</v>
          </cell>
          <cell r="I138" t="str">
            <v>医保</v>
          </cell>
          <cell r="J138">
            <v>250</v>
          </cell>
          <cell r="K138">
            <v>225</v>
          </cell>
          <cell r="L138">
            <v>250</v>
          </cell>
          <cell r="M138">
            <v>225</v>
          </cell>
          <cell r="N138">
            <v>225</v>
          </cell>
          <cell r="O138">
            <v>192.5</v>
          </cell>
        </row>
        <row r="139">
          <cell r="L139">
            <v>0</v>
          </cell>
          <cell r="M139">
            <v>0</v>
          </cell>
          <cell r="N139">
            <v>0</v>
          </cell>
          <cell r="O139">
            <v>0</v>
          </cell>
        </row>
        <row r="140">
          <cell r="B140" t="str">
            <v>013313000250100</v>
          </cell>
          <cell r="C140" t="str">
            <v>清宫费（常规）-宫腔组织吸取（扩展）</v>
          </cell>
          <cell r="D140" t="str">
            <v>手术费</v>
          </cell>
        </row>
        <row r="140">
          <cell r="G140" t="str">
            <v>次</v>
          </cell>
        </row>
        <row r="140">
          <cell r="I140" t="str">
            <v>医保</v>
          </cell>
          <cell r="J140">
            <v>250</v>
          </cell>
          <cell r="K140">
            <v>225</v>
          </cell>
          <cell r="L140">
            <v>250</v>
          </cell>
          <cell r="M140">
            <v>225</v>
          </cell>
          <cell r="N140">
            <v>225</v>
          </cell>
          <cell r="O140">
            <v>192.5</v>
          </cell>
        </row>
        <row r="141">
          <cell r="B141" t="str">
            <v>013313000250200</v>
          </cell>
          <cell r="C141" t="str">
            <v>清宫费（常规）-刮宫（扩展）</v>
          </cell>
          <cell r="D141" t="str">
            <v>手术费</v>
          </cell>
        </row>
        <row r="141">
          <cell r="G141" t="str">
            <v>次</v>
          </cell>
        </row>
        <row r="141">
          <cell r="I141" t="str">
            <v>医保</v>
          </cell>
          <cell r="J141">
            <v>250</v>
          </cell>
          <cell r="K141">
            <v>225</v>
          </cell>
          <cell r="L141">
            <v>250</v>
          </cell>
          <cell r="M141">
            <v>225</v>
          </cell>
          <cell r="N141">
            <v>225</v>
          </cell>
          <cell r="O141">
            <v>192.5</v>
          </cell>
        </row>
        <row r="142">
          <cell r="B142" t="str">
            <v>013313000260000</v>
          </cell>
          <cell r="C142" t="str">
            <v>清宫费（复杂）</v>
          </cell>
          <cell r="D142" t="str">
            <v>手术费</v>
          </cell>
          <cell r="E142" t="str">
            <v>对病情复杂的情况，通过手术去除宫内异常组织，或取出宫内组织。</v>
          </cell>
          <cell r="F142" t="str">
            <v>所定价格涵盖手术计划、术区准备、消毒、宫腔探查、清宫或分段刮宫、处理用物等步骤所需的人力资源和基本物质资源消耗。</v>
          </cell>
          <cell r="G142" t="str">
            <v>次</v>
          </cell>
          <cell r="H142" t="str">
            <v>1.复杂指：畸形子宫、瘢痕子宫、稽留流产等。
2.分段诊刮指同时取出宫颈和宫腔的组织。
3.不与“宫腔异物取出费”、“瘢痕子宫妊娠病灶切除费”同时收取。
</v>
          </cell>
          <cell r="I142" t="str">
            <v>医保</v>
          </cell>
          <cell r="J142">
            <v>450</v>
          </cell>
          <cell r="K142">
            <v>405</v>
          </cell>
          <cell r="L142">
            <v>450</v>
          </cell>
          <cell r="M142">
            <v>405</v>
          </cell>
          <cell r="N142">
            <v>405</v>
          </cell>
          <cell r="O142">
            <v>346.5</v>
          </cell>
        </row>
        <row r="143">
          <cell r="L143">
            <v>0</v>
          </cell>
          <cell r="M143">
            <v>0</v>
          </cell>
          <cell r="N143">
            <v>0</v>
          </cell>
          <cell r="O143">
            <v>0</v>
          </cell>
        </row>
        <row r="144">
          <cell r="L144">
            <v>0</v>
          </cell>
          <cell r="M144">
            <v>0</v>
          </cell>
          <cell r="N144">
            <v>0</v>
          </cell>
          <cell r="O144">
            <v>0</v>
          </cell>
        </row>
        <row r="145">
          <cell r="B145" t="str">
            <v>013313000260100</v>
          </cell>
          <cell r="C145" t="str">
            <v>清宫费（复杂）-分段诊刮（扩展）</v>
          </cell>
          <cell r="D145" t="str">
            <v>手术费</v>
          </cell>
        </row>
        <row r="145">
          <cell r="G145" t="str">
            <v>次</v>
          </cell>
        </row>
        <row r="145">
          <cell r="I145" t="str">
            <v>医保</v>
          </cell>
          <cell r="J145">
            <v>450</v>
          </cell>
          <cell r="K145">
            <v>405</v>
          </cell>
          <cell r="L145">
            <v>450</v>
          </cell>
          <cell r="M145">
            <v>405</v>
          </cell>
          <cell r="N145">
            <v>405</v>
          </cell>
          <cell r="O145">
            <v>346.5</v>
          </cell>
        </row>
        <row r="146">
          <cell r="B146" t="str">
            <v>013313000270000</v>
          </cell>
          <cell r="C146" t="str">
            <v>宫腔粘连分离费</v>
          </cell>
          <cell r="D146" t="str">
            <v>手术费</v>
          </cell>
          <cell r="E146" t="str">
            <v>通过手术分离宫腔粘连。</v>
          </cell>
          <cell r="F146" t="str">
            <v>所定价格涵盖手术计划、术区准备、消毒、宫腔探查、分离、处理用物等步骤所需的人力资源和基本物质资源消耗。</v>
          </cell>
          <cell r="G146" t="str">
            <v>次</v>
          </cell>
        </row>
        <row r="146">
          <cell r="I146" t="str">
            <v>医保</v>
          </cell>
          <cell r="J146">
            <v>1000</v>
          </cell>
          <cell r="K146">
            <v>900</v>
          </cell>
          <cell r="L146">
            <v>1000</v>
          </cell>
          <cell r="M146">
            <v>900</v>
          </cell>
          <cell r="N146">
            <v>900</v>
          </cell>
          <cell r="O146">
            <v>770</v>
          </cell>
        </row>
        <row r="147">
          <cell r="L147">
            <v>0</v>
          </cell>
          <cell r="M147">
            <v>0</v>
          </cell>
          <cell r="N147">
            <v>0</v>
          </cell>
          <cell r="O147">
            <v>0</v>
          </cell>
        </row>
        <row r="148">
          <cell r="L148">
            <v>0</v>
          </cell>
          <cell r="M148">
            <v>0</v>
          </cell>
          <cell r="N148">
            <v>0</v>
          </cell>
          <cell r="O148">
            <v>0</v>
          </cell>
        </row>
        <row r="149">
          <cell r="L149">
            <v>0</v>
          </cell>
          <cell r="M149">
            <v>0</v>
          </cell>
          <cell r="N149">
            <v>0</v>
          </cell>
          <cell r="O149">
            <v>0</v>
          </cell>
        </row>
        <row r="150">
          <cell r="L150">
            <v>0</v>
          </cell>
          <cell r="M150">
            <v>0</v>
          </cell>
          <cell r="N150">
            <v>0</v>
          </cell>
          <cell r="O150">
            <v>0</v>
          </cell>
        </row>
        <row r="151">
          <cell r="B151" t="str">
            <v>013313000270001</v>
          </cell>
          <cell r="C151" t="str">
            <v>宫腔粘连分离费-宫颈管粘连分离（加收）</v>
          </cell>
          <cell r="D151" t="str">
            <v>手术费</v>
          </cell>
        </row>
        <row r="151">
          <cell r="G151" t="str">
            <v>次</v>
          </cell>
        </row>
        <row r="151">
          <cell r="I151" t="str">
            <v>医保</v>
          </cell>
          <cell r="J151">
            <v>250</v>
          </cell>
          <cell r="K151">
            <v>225</v>
          </cell>
          <cell r="L151">
            <v>250</v>
          </cell>
          <cell r="M151">
            <v>225</v>
          </cell>
          <cell r="N151">
            <v>225</v>
          </cell>
          <cell r="O151">
            <v>192.5</v>
          </cell>
        </row>
        <row r="152">
          <cell r="B152" t="str">
            <v>513313000270002</v>
          </cell>
          <cell r="C152" t="str">
            <v>宫腔粘连分离费-使用探针或扩宫棒分粘（减收）</v>
          </cell>
          <cell r="D152" t="str">
            <v>手术费</v>
          </cell>
        </row>
        <row r="152">
          <cell r="G152" t="str">
            <v>次</v>
          </cell>
        </row>
        <row r="152">
          <cell r="I152" t="str">
            <v>医保</v>
          </cell>
          <cell r="J152">
            <v>900</v>
          </cell>
          <cell r="K152">
            <v>810</v>
          </cell>
          <cell r="L152">
            <v>900</v>
          </cell>
          <cell r="M152">
            <v>810</v>
          </cell>
          <cell r="N152">
            <v>810</v>
          </cell>
          <cell r="O152">
            <v>693</v>
          </cell>
        </row>
        <row r="153">
          <cell r="B153" t="str">
            <v>013313000280000</v>
          </cell>
          <cell r="C153" t="str">
            <v>宫腔异物取出费</v>
          </cell>
          <cell r="D153" t="str">
            <v>手术费</v>
          </cell>
          <cell r="E153" t="str">
            <v>通过器械取出嵌顿在子宫壁的宫腔内异物。</v>
          </cell>
          <cell r="F153" t="str">
            <v>所定价格涵盖手术计划、扩宫、探查、取异物，必要时缝合、处理用物等操作所需的人力资源和基本物质资源消耗。</v>
          </cell>
          <cell r="G153" t="str">
            <v>次</v>
          </cell>
          <cell r="H153" t="str">
            <v>不与“清宫费”、“瘢痕子宫妊娠病灶切除费”同时收取。</v>
          </cell>
          <cell r="I153" t="str">
            <v>医保</v>
          </cell>
          <cell r="J153">
            <v>1080</v>
          </cell>
          <cell r="K153">
            <v>970</v>
          </cell>
          <cell r="L153">
            <v>1080</v>
          </cell>
          <cell r="M153">
            <v>1080</v>
          </cell>
          <cell r="N153">
            <v>972</v>
          </cell>
          <cell r="O153">
            <v>831.6</v>
          </cell>
        </row>
        <row r="154">
          <cell r="L154">
            <v>0</v>
          </cell>
          <cell r="M154">
            <v>0</v>
          </cell>
          <cell r="N154">
            <v>0</v>
          </cell>
          <cell r="O154">
            <v>0</v>
          </cell>
        </row>
        <row r="155">
          <cell r="L155">
            <v>0</v>
          </cell>
          <cell r="M155">
            <v>0</v>
          </cell>
          <cell r="N155">
            <v>0</v>
          </cell>
          <cell r="O155">
            <v>0</v>
          </cell>
        </row>
        <row r="156">
          <cell r="L156">
            <v>0</v>
          </cell>
          <cell r="M156">
            <v>0</v>
          </cell>
          <cell r="N156">
            <v>0</v>
          </cell>
          <cell r="O156">
            <v>0</v>
          </cell>
        </row>
        <row r="157">
          <cell r="L157">
            <v>0</v>
          </cell>
          <cell r="M157">
            <v>0</v>
          </cell>
          <cell r="N157">
            <v>0</v>
          </cell>
          <cell r="O157">
            <v>0</v>
          </cell>
        </row>
        <row r="158">
          <cell r="B158" t="str">
            <v>013313000290000</v>
          </cell>
          <cell r="C158" t="str">
            <v>宫内节育器放置费</v>
          </cell>
          <cell r="D158" t="str">
            <v>手术费</v>
          </cell>
          <cell r="E158" t="str">
            <v>在子宫内放入节育器。</v>
          </cell>
          <cell r="F158" t="str">
            <v>所定价格涵盖手术计划、术区准备、冲洗、消毒、扩张、放置节育器、处理用物等步骤所需的人力资源和基本物质资源消耗。</v>
          </cell>
          <cell r="G158" t="str">
            <v>次</v>
          </cell>
        </row>
        <row r="158">
          <cell r="I158" t="str">
            <v>医保</v>
          </cell>
          <cell r="J158">
            <v>100</v>
          </cell>
          <cell r="K158">
            <v>90</v>
          </cell>
          <cell r="L158">
            <v>100</v>
          </cell>
          <cell r="M158">
            <v>90</v>
          </cell>
          <cell r="N158">
            <v>90</v>
          </cell>
          <cell r="O158">
            <v>77</v>
          </cell>
        </row>
        <row r="159">
          <cell r="L159">
            <v>0</v>
          </cell>
          <cell r="M159">
            <v>0</v>
          </cell>
          <cell r="N159">
            <v>0</v>
          </cell>
          <cell r="O159">
            <v>0</v>
          </cell>
        </row>
        <row r="160">
          <cell r="L160">
            <v>0</v>
          </cell>
          <cell r="M160">
            <v>0</v>
          </cell>
          <cell r="N160">
            <v>0</v>
          </cell>
          <cell r="O160">
            <v>0</v>
          </cell>
        </row>
        <row r="161">
          <cell r="B161" t="str">
            <v>013313000290001</v>
          </cell>
          <cell r="C161" t="str">
            <v>宫内节育器放置费-宫内节育器缝合固定（加收）</v>
          </cell>
          <cell r="D161" t="str">
            <v>手术费</v>
          </cell>
        </row>
        <row r="161">
          <cell r="G161" t="str">
            <v>次</v>
          </cell>
        </row>
        <row r="161">
          <cell r="I161" t="str">
            <v>医保</v>
          </cell>
          <cell r="J161">
            <v>20</v>
          </cell>
          <cell r="K161">
            <v>18</v>
          </cell>
          <cell r="L161">
            <v>20</v>
          </cell>
          <cell r="M161">
            <v>18</v>
          </cell>
          <cell r="N161">
            <v>18</v>
          </cell>
          <cell r="O161">
            <v>15.4</v>
          </cell>
        </row>
        <row r="162">
          <cell r="B162" t="str">
            <v>013313000300000</v>
          </cell>
          <cell r="C162" t="str">
            <v>宫内节育器取出费</v>
          </cell>
          <cell r="D162" t="str">
            <v>手术费</v>
          </cell>
          <cell r="E162" t="str">
            <v>取出子宫内的节育器。</v>
          </cell>
          <cell r="F162" t="str">
            <v>所定价格涵盖手术计划、术区准备、冲洗、消毒、扩张、取出节育器、处理用物等步骤所需的人力资源和基本物质资源消耗。</v>
          </cell>
          <cell r="G162" t="str">
            <v>次</v>
          </cell>
          <cell r="H162" t="str">
            <v>取出嵌顿在子宫壁上的节育器，按“宫腔异物取出费”收取。</v>
          </cell>
          <cell r="I162" t="str">
            <v>医保</v>
          </cell>
          <cell r="J162">
            <v>150</v>
          </cell>
          <cell r="K162">
            <v>135</v>
          </cell>
          <cell r="L162">
            <v>150</v>
          </cell>
          <cell r="M162">
            <v>135</v>
          </cell>
          <cell r="N162">
            <v>135</v>
          </cell>
          <cell r="O162">
            <v>115.5</v>
          </cell>
        </row>
        <row r="163">
          <cell r="B163" t="str">
            <v>013313000310000</v>
          </cell>
          <cell r="C163" t="str">
            <v>子宫活检费</v>
          </cell>
          <cell r="D163" t="str">
            <v>手术费</v>
          </cell>
          <cell r="E163" t="str">
            <v>取子宫或韧带部位组织进行活检。</v>
          </cell>
          <cell r="F163" t="str">
            <v>所定价格涵盖手术计划、术区准备、消毒、切开、探查、取样、处理用物等步骤所需的人力资源和基本物质资源消耗。</v>
          </cell>
          <cell r="G163" t="str">
            <v>次</v>
          </cell>
          <cell r="H163" t="str">
            <v>不与同部位其他手术同时收费。</v>
          </cell>
          <cell r="I163" t="str">
            <v>医保</v>
          </cell>
          <cell r="J163">
            <v>80</v>
          </cell>
          <cell r="K163">
            <v>72</v>
          </cell>
          <cell r="L163">
            <v>80</v>
          </cell>
          <cell r="M163">
            <v>72</v>
          </cell>
          <cell r="N163">
            <v>72</v>
          </cell>
          <cell r="O163">
            <v>61.6</v>
          </cell>
        </row>
        <row r="164">
          <cell r="L164">
            <v>0</v>
          </cell>
          <cell r="M164">
            <v>0</v>
          </cell>
          <cell r="N164">
            <v>0</v>
          </cell>
          <cell r="O164">
            <v>0</v>
          </cell>
        </row>
        <row r="165">
          <cell r="L165">
            <v>0</v>
          </cell>
          <cell r="M165">
            <v>0</v>
          </cell>
          <cell r="N165">
            <v>0</v>
          </cell>
          <cell r="O165">
            <v>0</v>
          </cell>
        </row>
        <row r="166">
          <cell r="B166" t="str">
            <v>013313000320000</v>
          </cell>
          <cell r="C166" t="str">
            <v>瘢痕子宫妊娠病灶切除费</v>
          </cell>
          <cell r="D166" t="str">
            <v>手术费</v>
          </cell>
          <cell r="E166" t="str">
            <v>通过手术切除瘢痕子宫的妊娠组织。</v>
          </cell>
          <cell r="F166" t="str">
            <v>所定价格涵盖手术计划、术区准备、消毒、切开、宫腔探查、切除、缝合、处理用物，必要时修补等步骤所需的人力资源和基本物质资源消耗。</v>
          </cell>
          <cell r="G166" t="str">
            <v>次</v>
          </cell>
          <cell r="H166" t="str">
            <v>不与“清宫费”、“宫腔异物取出费”同时收取。</v>
          </cell>
          <cell r="I166" t="str">
            <v>医保</v>
          </cell>
          <cell r="J166">
            <v>2160</v>
          </cell>
          <cell r="K166">
            <v>1945</v>
          </cell>
          <cell r="L166">
            <v>2160</v>
          </cell>
          <cell r="M166">
            <v>1944</v>
          </cell>
          <cell r="N166">
            <v>1944</v>
          </cell>
          <cell r="O166">
            <v>1663.2</v>
          </cell>
        </row>
        <row r="167">
          <cell r="B167" t="str">
            <v>013313000320100</v>
          </cell>
          <cell r="C167" t="str">
            <v>瘢痕子宫妊娠病灶切除费-宫角妊娠病灶切除（扩展）</v>
          </cell>
          <cell r="D167" t="str">
            <v>手术费</v>
          </cell>
        </row>
        <row r="167">
          <cell r="G167" t="str">
            <v>次</v>
          </cell>
        </row>
        <row r="167">
          <cell r="I167" t="str">
            <v>医保</v>
          </cell>
          <cell r="J167">
            <v>2160</v>
          </cell>
          <cell r="K167">
            <v>1945</v>
          </cell>
          <cell r="L167">
            <v>2160</v>
          </cell>
          <cell r="M167">
            <v>1944</v>
          </cell>
          <cell r="N167">
            <v>1944</v>
          </cell>
          <cell r="O167">
            <v>1663.2</v>
          </cell>
        </row>
        <row r="168">
          <cell r="B168" t="str">
            <v>013313000330000</v>
          </cell>
          <cell r="C168" t="str">
            <v>子宫内膜去除费</v>
          </cell>
          <cell r="D168" t="str">
            <v>手术费</v>
          </cell>
          <cell r="E168" t="str">
            <v>通过各种方式去除子宫内膜。</v>
          </cell>
          <cell r="F168" t="str">
            <v>所定价格涵盖手术计划、术区准备、消毒、宫腔探查、去除内膜、处理用物等步骤所需的人力资源和基本物质资源消耗。</v>
          </cell>
          <cell r="G168" t="str">
            <v>次</v>
          </cell>
        </row>
        <row r="168">
          <cell r="I168" t="str">
            <v>医保</v>
          </cell>
          <cell r="J168">
            <v>1300</v>
          </cell>
          <cell r="K168">
            <v>1170</v>
          </cell>
          <cell r="L168">
            <v>1300</v>
          </cell>
          <cell r="M168">
            <v>1300</v>
          </cell>
          <cell r="N168">
            <v>1170</v>
          </cell>
          <cell r="O168">
            <v>1001</v>
          </cell>
        </row>
        <row r="169">
          <cell r="L169">
            <v>0</v>
          </cell>
          <cell r="M169">
            <v>0</v>
          </cell>
          <cell r="N169">
            <v>0</v>
          </cell>
          <cell r="O169">
            <v>0</v>
          </cell>
        </row>
        <row r="170">
          <cell r="L170">
            <v>0</v>
          </cell>
          <cell r="M170">
            <v>0</v>
          </cell>
          <cell r="N170">
            <v>0</v>
          </cell>
          <cell r="O170">
            <v>0</v>
          </cell>
        </row>
        <row r="171">
          <cell r="L171">
            <v>0</v>
          </cell>
          <cell r="M171">
            <v>0</v>
          </cell>
          <cell r="N171">
            <v>0</v>
          </cell>
          <cell r="O171">
            <v>0</v>
          </cell>
        </row>
        <row r="172">
          <cell r="L172">
            <v>0</v>
          </cell>
          <cell r="M172">
            <v>0</v>
          </cell>
          <cell r="N172">
            <v>0</v>
          </cell>
          <cell r="O172">
            <v>0</v>
          </cell>
        </row>
        <row r="173">
          <cell r="L173">
            <v>0</v>
          </cell>
          <cell r="M173">
            <v>0</v>
          </cell>
          <cell r="N173">
            <v>0</v>
          </cell>
          <cell r="O173">
            <v>0</v>
          </cell>
        </row>
        <row r="174">
          <cell r="B174" t="str">
            <v>013313000340000</v>
          </cell>
          <cell r="C174" t="str">
            <v>子宫内膜息肉去除费</v>
          </cell>
          <cell r="D174" t="str">
            <v>手术费</v>
          </cell>
          <cell r="E174" t="str">
            <v>通过手术去除子宫内膜息肉。</v>
          </cell>
          <cell r="F174" t="str">
            <v>所定价格涵盖手术计划、术区准备、消毒、宫腔探查、去除、处理用物等步骤所需的人力资源和基本物质资源消耗。</v>
          </cell>
          <cell r="G174" t="str">
            <v>次</v>
          </cell>
        </row>
        <row r="174">
          <cell r="I174" t="str">
            <v>医保</v>
          </cell>
          <cell r="J174">
            <v>1500</v>
          </cell>
          <cell r="K174">
            <v>1350</v>
          </cell>
          <cell r="L174">
            <v>1500</v>
          </cell>
          <cell r="M174">
            <v>1500</v>
          </cell>
          <cell r="N174">
            <v>1350</v>
          </cell>
          <cell r="O174">
            <v>1155</v>
          </cell>
        </row>
        <row r="175">
          <cell r="L175">
            <v>0</v>
          </cell>
          <cell r="M175">
            <v>0</v>
          </cell>
          <cell r="N175">
            <v>0</v>
          </cell>
          <cell r="O175">
            <v>0</v>
          </cell>
        </row>
        <row r="176">
          <cell r="B176" t="str">
            <v>013313000340001</v>
          </cell>
          <cell r="C176" t="str">
            <v>子宫内膜息肉去除费-宫颈管息肉去除（减收）</v>
          </cell>
          <cell r="D176" t="str">
            <v>手术费</v>
          </cell>
        </row>
        <row r="176">
          <cell r="G176" t="str">
            <v>次</v>
          </cell>
        </row>
        <row r="176">
          <cell r="I176" t="str">
            <v>医保</v>
          </cell>
          <cell r="J176">
            <v>1025</v>
          </cell>
          <cell r="K176">
            <v>920</v>
          </cell>
          <cell r="L176">
            <v>1025</v>
          </cell>
          <cell r="M176">
            <v>1025</v>
          </cell>
          <cell r="N176">
            <v>922.5</v>
          </cell>
          <cell r="O176">
            <v>789.25</v>
          </cell>
        </row>
        <row r="177">
          <cell r="L177">
            <v>0</v>
          </cell>
          <cell r="M177">
            <v>0</v>
          </cell>
          <cell r="N177">
            <v>0</v>
          </cell>
          <cell r="O177">
            <v>0</v>
          </cell>
        </row>
        <row r="178">
          <cell r="L178">
            <v>0</v>
          </cell>
          <cell r="M178">
            <v>0</v>
          </cell>
          <cell r="N178">
            <v>0</v>
          </cell>
          <cell r="O178">
            <v>0</v>
          </cell>
        </row>
        <row r="179">
          <cell r="L179">
            <v>0</v>
          </cell>
          <cell r="M179">
            <v>0</v>
          </cell>
          <cell r="N179">
            <v>0</v>
          </cell>
          <cell r="O179">
            <v>0</v>
          </cell>
        </row>
        <row r="180">
          <cell r="B180" t="str">
            <v>013313000350000</v>
          </cell>
          <cell r="C180" t="str">
            <v>子宫肌瘤切除费（常规）</v>
          </cell>
          <cell r="D180" t="str">
            <v>手术费</v>
          </cell>
          <cell r="E180" t="str">
            <v>通过手术切除子宫肌瘤。</v>
          </cell>
          <cell r="F180" t="str">
            <v>所定价格涵盖手术计划、术区准备、消毒、宫腔探查、切除肌瘤、缝合、处理用物等步骤所需的人力资源和基本物质资源消耗。</v>
          </cell>
          <cell r="G180" t="str">
            <v>次</v>
          </cell>
        </row>
        <row r="180">
          <cell r="I180" t="str">
            <v>医保</v>
          </cell>
          <cell r="J180">
            <v>1800</v>
          </cell>
          <cell r="K180">
            <v>1620</v>
          </cell>
          <cell r="L180">
            <v>1800</v>
          </cell>
          <cell r="M180">
            <v>1800</v>
          </cell>
          <cell r="N180">
            <v>1620</v>
          </cell>
          <cell r="O180">
            <v>1386</v>
          </cell>
        </row>
        <row r="181">
          <cell r="L181">
            <v>0</v>
          </cell>
          <cell r="M181">
            <v>0</v>
          </cell>
          <cell r="N181">
            <v>0</v>
          </cell>
          <cell r="O181">
            <v>0</v>
          </cell>
        </row>
        <row r="182">
          <cell r="L182">
            <v>0</v>
          </cell>
          <cell r="M182">
            <v>0</v>
          </cell>
          <cell r="N182">
            <v>0</v>
          </cell>
          <cell r="O182">
            <v>0</v>
          </cell>
        </row>
        <row r="183">
          <cell r="L183">
            <v>0</v>
          </cell>
          <cell r="M183">
            <v>0</v>
          </cell>
          <cell r="N183">
            <v>0</v>
          </cell>
          <cell r="O183">
            <v>0</v>
          </cell>
        </row>
        <row r="184">
          <cell r="L184">
            <v>0</v>
          </cell>
          <cell r="M184">
            <v>0</v>
          </cell>
          <cell r="N184">
            <v>0</v>
          </cell>
          <cell r="O184">
            <v>0</v>
          </cell>
        </row>
        <row r="185">
          <cell r="L185">
            <v>0</v>
          </cell>
          <cell r="M185">
            <v>0</v>
          </cell>
          <cell r="N185">
            <v>0</v>
          </cell>
          <cell r="O185">
            <v>0</v>
          </cell>
        </row>
        <row r="186">
          <cell r="L186">
            <v>0</v>
          </cell>
          <cell r="M186">
            <v>0</v>
          </cell>
          <cell r="N186">
            <v>0</v>
          </cell>
          <cell r="O186">
            <v>0</v>
          </cell>
        </row>
        <row r="187">
          <cell r="L187">
            <v>0</v>
          </cell>
          <cell r="M187">
            <v>0</v>
          </cell>
          <cell r="N187">
            <v>0</v>
          </cell>
          <cell r="O187">
            <v>0</v>
          </cell>
        </row>
        <row r="188">
          <cell r="L188">
            <v>0</v>
          </cell>
          <cell r="M188">
            <v>0</v>
          </cell>
          <cell r="N188">
            <v>0</v>
          </cell>
          <cell r="O188">
            <v>0</v>
          </cell>
        </row>
        <row r="189">
          <cell r="L189">
            <v>0</v>
          </cell>
          <cell r="M189">
            <v>0</v>
          </cell>
          <cell r="N189">
            <v>0</v>
          </cell>
          <cell r="O189">
            <v>0</v>
          </cell>
        </row>
        <row r="190">
          <cell r="L190">
            <v>0</v>
          </cell>
          <cell r="M190">
            <v>0</v>
          </cell>
          <cell r="N190">
            <v>0</v>
          </cell>
          <cell r="O190">
            <v>0</v>
          </cell>
        </row>
        <row r="191">
          <cell r="L191">
            <v>0</v>
          </cell>
          <cell r="M191">
            <v>0</v>
          </cell>
          <cell r="N191">
            <v>0</v>
          </cell>
          <cell r="O191">
            <v>0</v>
          </cell>
        </row>
        <row r="192">
          <cell r="B192" t="str">
            <v>013313000350100</v>
          </cell>
          <cell r="C192" t="str">
            <v>子宫肌瘤切除费（常规）-子宫腺肌病灶切除（扩展）</v>
          </cell>
          <cell r="D192" t="str">
            <v>手术费</v>
          </cell>
        </row>
        <row r="192">
          <cell r="G192" t="str">
            <v>次</v>
          </cell>
        </row>
        <row r="192">
          <cell r="I192" t="str">
            <v>医保</v>
          </cell>
          <cell r="J192">
            <v>1800</v>
          </cell>
          <cell r="K192">
            <v>1620</v>
          </cell>
          <cell r="L192">
            <v>1800</v>
          </cell>
          <cell r="M192">
            <v>1800</v>
          </cell>
          <cell r="N192">
            <v>1620</v>
          </cell>
          <cell r="O192">
            <v>1386</v>
          </cell>
        </row>
        <row r="193">
          <cell r="B193" t="str">
            <v>013313000360000</v>
          </cell>
          <cell r="C193" t="str">
            <v>子宫肌瘤切除费（复杂）</v>
          </cell>
          <cell r="D193" t="str">
            <v>手术费</v>
          </cell>
          <cell r="E193" t="str">
            <v>通过手术切除复杂情况子宫肌瘤。</v>
          </cell>
          <cell r="F193" t="str">
            <v>所定价格涵盖手术计划、术区准备、消毒、宫腔探查、切除肌瘤、缝合、处理用物等步骤所需的人力资源和基本物质资源消耗。</v>
          </cell>
          <cell r="G193" t="str">
            <v>次</v>
          </cell>
          <cell r="H193" t="str">
            <v>复杂指：黏膜下肌瘤肌≥5厘米，肌瘤≥8厘米或肌瘤切除数≥6个。</v>
          </cell>
          <cell r="I193" t="str">
            <v>医保</v>
          </cell>
          <cell r="J193">
            <v>2700</v>
          </cell>
          <cell r="K193">
            <v>2430</v>
          </cell>
          <cell r="L193">
            <v>2700</v>
          </cell>
          <cell r="M193">
            <v>2700</v>
          </cell>
          <cell r="N193">
            <v>2430</v>
          </cell>
          <cell r="O193">
            <v>2079</v>
          </cell>
        </row>
        <row r="194">
          <cell r="L194">
            <v>0</v>
          </cell>
          <cell r="M194">
            <v>0</v>
          </cell>
          <cell r="N194">
            <v>0</v>
          </cell>
          <cell r="O194">
            <v>0</v>
          </cell>
        </row>
        <row r="195">
          <cell r="L195">
            <v>0</v>
          </cell>
          <cell r="M195">
            <v>0</v>
          </cell>
          <cell r="N195">
            <v>0</v>
          </cell>
          <cell r="O195">
            <v>0</v>
          </cell>
        </row>
        <row r="196">
          <cell r="L196">
            <v>0</v>
          </cell>
          <cell r="M196">
            <v>0</v>
          </cell>
          <cell r="N196">
            <v>0</v>
          </cell>
          <cell r="O196">
            <v>0</v>
          </cell>
        </row>
        <row r="197">
          <cell r="L197">
            <v>0</v>
          </cell>
          <cell r="M197">
            <v>0</v>
          </cell>
          <cell r="N197">
            <v>0</v>
          </cell>
          <cell r="O197">
            <v>0</v>
          </cell>
        </row>
        <row r="198">
          <cell r="L198">
            <v>0</v>
          </cell>
          <cell r="M198">
            <v>0</v>
          </cell>
          <cell r="N198">
            <v>0</v>
          </cell>
          <cell r="O198">
            <v>0</v>
          </cell>
        </row>
        <row r="199">
          <cell r="L199">
            <v>0</v>
          </cell>
          <cell r="M199">
            <v>0</v>
          </cell>
          <cell r="N199">
            <v>0</v>
          </cell>
          <cell r="O199">
            <v>0</v>
          </cell>
        </row>
        <row r="200">
          <cell r="L200">
            <v>0</v>
          </cell>
          <cell r="M200">
            <v>0</v>
          </cell>
          <cell r="N200">
            <v>0</v>
          </cell>
          <cell r="O200">
            <v>0</v>
          </cell>
        </row>
        <row r="201">
          <cell r="L201">
            <v>0</v>
          </cell>
          <cell r="M201">
            <v>0</v>
          </cell>
          <cell r="N201">
            <v>0</v>
          </cell>
          <cell r="O201">
            <v>0</v>
          </cell>
        </row>
        <row r="202">
          <cell r="L202">
            <v>0</v>
          </cell>
          <cell r="M202">
            <v>0</v>
          </cell>
          <cell r="N202">
            <v>0</v>
          </cell>
          <cell r="O202">
            <v>0</v>
          </cell>
        </row>
        <row r="203">
          <cell r="L203">
            <v>0</v>
          </cell>
          <cell r="M203">
            <v>0</v>
          </cell>
          <cell r="N203">
            <v>0</v>
          </cell>
          <cell r="O203">
            <v>0</v>
          </cell>
        </row>
        <row r="204">
          <cell r="L204">
            <v>0</v>
          </cell>
          <cell r="M204">
            <v>0</v>
          </cell>
          <cell r="N204">
            <v>0</v>
          </cell>
          <cell r="O204">
            <v>0</v>
          </cell>
        </row>
        <row r="205">
          <cell r="L205">
            <v>0</v>
          </cell>
          <cell r="M205">
            <v>0</v>
          </cell>
          <cell r="N205">
            <v>0</v>
          </cell>
          <cell r="O205">
            <v>0</v>
          </cell>
        </row>
        <row r="206">
          <cell r="B206" t="str">
            <v>013313000370000</v>
          </cell>
          <cell r="C206" t="str">
            <v>子宫动脉结扎费</v>
          </cell>
          <cell r="D206" t="str">
            <v>手术费</v>
          </cell>
          <cell r="E206" t="str">
            <v>通过手术结扎子宫动脉，阻断子宫血供。</v>
          </cell>
          <cell r="F206" t="str">
            <v>所定价格涵盖手术计划、术区准备、消毒、宫腔探查、结扎、处理用物等步骤所需的人力资源和基本物质资源消耗。</v>
          </cell>
          <cell r="G206" t="str">
            <v>单侧</v>
          </cell>
        </row>
        <row r="206">
          <cell r="I206" t="str">
            <v>医保</v>
          </cell>
          <cell r="J206">
            <v>1000</v>
          </cell>
          <cell r="K206">
            <v>900</v>
          </cell>
          <cell r="L206">
            <v>1000</v>
          </cell>
          <cell r="M206">
            <v>1000</v>
          </cell>
          <cell r="N206">
            <v>900</v>
          </cell>
          <cell r="O206">
            <v>770</v>
          </cell>
        </row>
        <row r="207">
          <cell r="L207">
            <v>0</v>
          </cell>
          <cell r="M207">
            <v>0</v>
          </cell>
          <cell r="N207">
            <v>0</v>
          </cell>
          <cell r="O207">
            <v>0</v>
          </cell>
        </row>
        <row r="208">
          <cell r="L208">
            <v>0</v>
          </cell>
          <cell r="M208">
            <v>0</v>
          </cell>
          <cell r="N208">
            <v>0</v>
          </cell>
          <cell r="O208">
            <v>0</v>
          </cell>
        </row>
        <row r="209">
          <cell r="L209">
            <v>0</v>
          </cell>
          <cell r="M209">
            <v>0</v>
          </cell>
          <cell r="N209">
            <v>0</v>
          </cell>
          <cell r="O209">
            <v>0</v>
          </cell>
        </row>
        <row r="210">
          <cell r="B210" t="str">
            <v>013313000380000</v>
          </cell>
          <cell r="C210" t="str">
            <v>子宫次全切除费</v>
          </cell>
          <cell r="D210" t="str">
            <v>手术费</v>
          </cell>
          <cell r="E210" t="str">
            <v>通过手术切除子宫体，同时保留宫颈。</v>
          </cell>
          <cell r="F210" t="str">
            <v>所定价格涵盖手术计划、术区准备、消毒、切开、宫腔探查、切除、分离、缝合、处理用物等步骤所需的人力资源和基本物质资源消耗。</v>
          </cell>
          <cell r="G210" t="str">
            <v>次</v>
          </cell>
        </row>
        <row r="210">
          <cell r="I210" t="str">
            <v>医保</v>
          </cell>
          <cell r="J210">
            <v>1955</v>
          </cell>
          <cell r="K210">
            <v>1760</v>
          </cell>
          <cell r="L210">
            <v>1955</v>
          </cell>
          <cell r="M210">
            <v>1955</v>
          </cell>
          <cell r="N210">
            <v>1759.5</v>
          </cell>
          <cell r="O210">
            <v>1505.35</v>
          </cell>
        </row>
        <row r="211">
          <cell r="L211">
            <v>0</v>
          </cell>
          <cell r="M211">
            <v>0</v>
          </cell>
          <cell r="N211">
            <v>0</v>
          </cell>
          <cell r="O211">
            <v>0</v>
          </cell>
        </row>
        <row r="212">
          <cell r="L212">
            <v>0</v>
          </cell>
          <cell r="M212">
            <v>0</v>
          </cell>
          <cell r="N212">
            <v>0</v>
          </cell>
          <cell r="O212">
            <v>0</v>
          </cell>
        </row>
        <row r="213">
          <cell r="L213">
            <v>0</v>
          </cell>
          <cell r="M213">
            <v>0</v>
          </cell>
          <cell r="N213">
            <v>0</v>
          </cell>
          <cell r="O213">
            <v>0</v>
          </cell>
        </row>
        <row r="214">
          <cell r="L214">
            <v>0</v>
          </cell>
          <cell r="M214">
            <v>0</v>
          </cell>
          <cell r="N214">
            <v>0</v>
          </cell>
          <cell r="O214">
            <v>0</v>
          </cell>
        </row>
        <row r="215">
          <cell r="L215">
            <v>0</v>
          </cell>
          <cell r="M215">
            <v>0</v>
          </cell>
          <cell r="N215">
            <v>0</v>
          </cell>
          <cell r="O215">
            <v>0</v>
          </cell>
        </row>
        <row r="216">
          <cell r="B216" t="str">
            <v>013313000390000</v>
          </cell>
          <cell r="C216" t="str">
            <v>子宫全切除费</v>
          </cell>
          <cell r="D216" t="str">
            <v>手术费</v>
          </cell>
          <cell r="E216" t="str">
            <v>通过手术切除全部子宫。</v>
          </cell>
          <cell r="F216" t="str">
            <v>所定价格涵盖手术计划、术区准备、消毒、切开、宫腔探查、切除、分离、缝合、处理用物等步骤所需的人力资源和基本物质资源消耗。</v>
          </cell>
          <cell r="G216" t="str">
            <v>次</v>
          </cell>
        </row>
        <row r="216">
          <cell r="I216" t="str">
            <v>医保</v>
          </cell>
          <cell r="J216">
            <v>2500</v>
          </cell>
          <cell r="K216">
            <v>2250</v>
          </cell>
          <cell r="L216">
            <v>2500</v>
          </cell>
          <cell r="M216">
            <v>2500</v>
          </cell>
          <cell r="N216">
            <v>2250</v>
          </cell>
          <cell r="O216">
            <v>1925</v>
          </cell>
        </row>
        <row r="217">
          <cell r="L217">
            <v>0</v>
          </cell>
          <cell r="M217">
            <v>0</v>
          </cell>
          <cell r="N217">
            <v>0</v>
          </cell>
          <cell r="O217">
            <v>0</v>
          </cell>
        </row>
        <row r="218">
          <cell r="L218">
            <v>0</v>
          </cell>
          <cell r="M218">
            <v>0</v>
          </cell>
          <cell r="N218">
            <v>0</v>
          </cell>
          <cell r="O218">
            <v>0</v>
          </cell>
        </row>
        <row r="219">
          <cell r="L219">
            <v>0</v>
          </cell>
          <cell r="M219">
            <v>0</v>
          </cell>
          <cell r="N219">
            <v>0</v>
          </cell>
          <cell r="O219">
            <v>0</v>
          </cell>
        </row>
        <row r="220">
          <cell r="L220">
            <v>0</v>
          </cell>
          <cell r="M220">
            <v>0</v>
          </cell>
          <cell r="N220">
            <v>0</v>
          </cell>
          <cell r="O220">
            <v>0</v>
          </cell>
        </row>
        <row r="221">
          <cell r="L221">
            <v>0</v>
          </cell>
          <cell r="M221">
            <v>0</v>
          </cell>
          <cell r="N221">
            <v>0</v>
          </cell>
          <cell r="O221">
            <v>0</v>
          </cell>
        </row>
        <row r="222">
          <cell r="L222">
            <v>0</v>
          </cell>
          <cell r="M222">
            <v>0</v>
          </cell>
          <cell r="N222">
            <v>0</v>
          </cell>
          <cell r="O222">
            <v>0</v>
          </cell>
        </row>
        <row r="223">
          <cell r="L223">
            <v>0</v>
          </cell>
          <cell r="M223">
            <v>0</v>
          </cell>
          <cell r="N223">
            <v>0</v>
          </cell>
          <cell r="O223">
            <v>0</v>
          </cell>
        </row>
        <row r="224">
          <cell r="L224">
            <v>0</v>
          </cell>
          <cell r="M224">
            <v>0</v>
          </cell>
          <cell r="N224">
            <v>0</v>
          </cell>
          <cell r="O224">
            <v>0</v>
          </cell>
        </row>
        <row r="225">
          <cell r="B225" t="str">
            <v>013313000400000</v>
          </cell>
          <cell r="C225" t="str">
            <v>子宫扩大切除费（常规）</v>
          </cell>
          <cell r="D225" t="str">
            <v>手术费</v>
          </cell>
          <cell r="E225" t="str">
            <v>通过手术切除全部子宫及筋膜外周围组织。</v>
          </cell>
          <cell r="F225" t="str">
            <v>所定价格涵盖手术计划、术区准备、消毒、切开、盆腹腔探查、分离、切除、缝合、处理用物，必要时放置引流物等步骤所需的人力资源和基本物质资源消耗。</v>
          </cell>
          <cell r="G225" t="str">
            <v>次</v>
          </cell>
        </row>
        <row r="225">
          <cell r="I225" t="str">
            <v>医保</v>
          </cell>
          <cell r="J225">
            <v>2725</v>
          </cell>
          <cell r="K225">
            <v>2450</v>
          </cell>
          <cell r="L225">
            <v>2725</v>
          </cell>
          <cell r="M225">
            <v>2725</v>
          </cell>
          <cell r="N225">
            <v>2452.5</v>
          </cell>
          <cell r="O225">
            <v>2098.25</v>
          </cell>
        </row>
        <row r="226">
          <cell r="L226">
            <v>0</v>
          </cell>
          <cell r="M226">
            <v>0</v>
          </cell>
          <cell r="N226">
            <v>0</v>
          </cell>
          <cell r="O226">
            <v>0</v>
          </cell>
        </row>
        <row r="227">
          <cell r="L227">
            <v>0</v>
          </cell>
          <cell r="M227">
            <v>0</v>
          </cell>
          <cell r="N227">
            <v>0</v>
          </cell>
          <cell r="O227">
            <v>0</v>
          </cell>
        </row>
        <row r="228">
          <cell r="L228">
            <v>0</v>
          </cell>
          <cell r="M228">
            <v>0</v>
          </cell>
          <cell r="N228">
            <v>0</v>
          </cell>
          <cell r="O228">
            <v>0</v>
          </cell>
        </row>
        <row r="229">
          <cell r="L229">
            <v>0</v>
          </cell>
          <cell r="M229">
            <v>0</v>
          </cell>
          <cell r="N229">
            <v>0</v>
          </cell>
          <cell r="O229">
            <v>0</v>
          </cell>
        </row>
        <row r="230">
          <cell r="L230">
            <v>0</v>
          </cell>
          <cell r="M230">
            <v>0</v>
          </cell>
          <cell r="N230">
            <v>0</v>
          </cell>
          <cell r="O230">
            <v>0</v>
          </cell>
        </row>
        <row r="231">
          <cell r="L231">
            <v>0</v>
          </cell>
          <cell r="M231">
            <v>0</v>
          </cell>
          <cell r="N231">
            <v>0</v>
          </cell>
          <cell r="O231">
            <v>0</v>
          </cell>
        </row>
        <row r="232">
          <cell r="B232" t="str">
            <v>013313000410000</v>
          </cell>
          <cell r="C232" t="str">
            <v>子宫扩大切除费（复杂）</v>
          </cell>
          <cell r="D232" t="str">
            <v>手术费</v>
          </cell>
          <cell r="E232" t="str">
            <v>通过手术切除全部子宫，并次广泛、广泛切除筋膜外周围组织。</v>
          </cell>
          <cell r="F232" t="str">
            <v>所定价格涵盖手术计划、术区准备、消毒、切开、盆腹腔探查、分离、切除、缝合、处理用物，必要时放置引流物等步骤所需的人力资源和基本物质资源消耗。</v>
          </cell>
          <cell r="G232" t="str">
            <v>次</v>
          </cell>
        </row>
        <row r="232">
          <cell r="I232" t="str">
            <v>医保</v>
          </cell>
          <cell r="J232">
            <v>3545</v>
          </cell>
          <cell r="K232">
            <v>3190</v>
          </cell>
          <cell r="L232">
            <v>3545</v>
          </cell>
          <cell r="M232">
            <v>3545</v>
          </cell>
          <cell r="N232">
            <v>3190.5</v>
          </cell>
          <cell r="O232">
            <v>2729.65</v>
          </cell>
        </row>
        <row r="233">
          <cell r="L233">
            <v>0</v>
          </cell>
          <cell r="M233">
            <v>0</v>
          </cell>
          <cell r="N233">
            <v>0</v>
          </cell>
          <cell r="O233">
            <v>0</v>
          </cell>
        </row>
        <row r="234">
          <cell r="L234">
            <v>0</v>
          </cell>
          <cell r="M234">
            <v>0</v>
          </cell>
          <cell r="N234">
            <v>0</v>
          </cell>
          <cell r="O234">
            <v>0</v>
          </cell>
        </row>
        <row r="235">
          <cell r="L235">
            <v>0</v>
          </cell>
          <cell r="M235">
            <v>0</v>
          </cell>
          <cell r="N235">
            <v>0</v>
          </cell>
          <cell r="O235">
            <v>0</v>
          </cell>
        </row>
        <row r="236">
          <cell r="L236">
            <v>0</v>
          </cell>
          <cell r="M236">
            <v>0</v>
          </cell>
          <cell r="N236">
            <v>0</v>
          </cell>
          <cell r="O236">
            <v>0</v>
          </cell>
        </row>
        <row r="237">
          <cell r="L237">
            <v>0</v>
          </cell>
          <cell r="M237">
            <v>0</v>
          </cell>
          <cell r="N237">
            <v>0</v>
          </cell>
          <cell r="O237">
            <v>0</v>
          </cell>
        </row>
        <row r="238">
          <cell r="B238" t="str">
            <v>013313000420000</v>
          </cell>
          <cell r="C238" t="str">
            <v>子宫修补费</v>
          </cell>
          <cell r="D238" t="str">
            <v>手术费</v>
          </cell>
          <cell r="E238" t="str">
            <v>通过手术修补破损子宫（包括剖腹产切口憩室）。</v>
          </cell>
          <cell r="F238" t="str">
            <v>所定价格涵盖手术计划、术区准备、消毒、宫腔探查、缝合修补、处理用物等步骤所需的人力资源和基本物质资源消耗。</v>
          </cell>
          <cell r="G238" t="str">
            <v>次</v>
          </cell>
        </row>
        <row r="238">
          <cell r="I238" t="str">
            <v>医保</v>
          </cell>
          <cell r="J238">
            <v>1310</v>
          </cell>
          <cell r="K238">
            <v>1180</v>
          </cell>
          <cell r="L238">
            <v>1310</v>
          </cell>
          <cell r="M238">
            <v>1310</v>
          </cell>
          <cell r="N238">
            <v>1179</v>
          </cell>
          <cell r="O238">
            <v>1008.7</v>
          </cell>
        </row>
        <row r="239">
          <cell r="L239">
            <v>0</v>
          </cell>
          <cell r="M239">
            <v>0</v>
          </cell>
          <cell r="N239">
            <v>0</v>
          </cell>
          <cell r="O239">
            <v>0</v>
          </cell>
        </row>
        <row r="240">
          <cell r="L240">
            <v>0</v>
          </cell>
          <cell r="M240">
            <v>0</v>
          </cell>
          <cell r="N240">
            <v>0</v>
          </cell>
          <cell r="O240">
            <v>0</v>
          </cell>
        </row>
        <row r="241">
          <cell r="L241">
            <v>0</v>
          </cell>
          <cell r="M241">
            <v>0</v>
          </cell>
          <cell r="N241">
            <v>0</v>
          </cell>
          <cell r="O241">
            <v>0</v>
          </cell>
        </row>
        <row r="242">
          <cell r="B242" t="str">
            <v>013313000430000</v>
          </cell>
          <cell r="C242" t="str">
            <v>子宫矫形费</v>
          </cell>
          <cell r="D242" t="str">
            <v>手术费</v>
          </cell>
          <cell r="E242" t="str">
            <v>通过手术纠正子宫纵隔、残角子宫、双角子宫等子宫畸形。</v>
          </cell>
          <cell r="F242" t="str">
            <v>所定价格涵盖手术计划、术区准备、消毒、切开、宫腔探查、缝合、处理用物，必要时切除等步骤所需的人力资源和基本物质资源消耗。</v>
          </cell>
          <cell r="G242" t="str">
            <v>次</v>
          </cell>
        </row>
        <row r="242">
          <cell r="I242" t="str">
            <v>医保</v>
          </cell>
          <cell r="J242">
            <v>2035</v>
          </cell>
          <cell r="K242">
            <v>1830</v>
          </cell>
          <cell r="L242">
            <v>2035</v>
          </cell>
          <cell r="M242">
            <v>2035</v>
          </cell>
          <cell r="N242">
            <v>1831.5</v>
          </cell>
          <cell r="O242">
            <v>1566.95</v>
          </cell>
        </row>
        <row r="243">
          <cell r="L243">
            <v>0</v>
          </cell>
          <cell r="M243">
            <v>0</v>
          </cell>
          <cell r="N243">
            <v>0</v>
          </cell>
          <cell r="O243">
            <v>0</v>
          </cell>
        </row>
        <row r="244">
          <cell r="L244">
            <v>0</v>
          </cell>
          <cell r="M244">
            <v>0</v>
          </cell>
          <cell r="N244">
            <v>0</v>
          </cell>
          <cell r="O244">
            <v>0</v>
          </cell>
        </row>
        <row r="245">
          <cell r="L245">
            <v>0</v>
          </cell>
          <cell r="M245">
            <v>0</v>
          </cell>
          <cell r="N245">
            <v>0</v>
          </cell>
          <cell r="O245">
            <v>0</v>
          </cell>
        </row>
        <row r="246">
          <cell r="L246">
            <v>0</v>
          </cell>
          <cell r="M246">
            <v>0</v>
          </cell>
          <cell r="N246">
            <v>0</v>
          </cell>
          <cell r="O246">
            <v>0</v>
          </cell>
        </row>
        <row r="247">
          <cell r="L247">
            <v>0</v>
          </cell>
          <cell r="M247">
            <v>0</v>
          </cell>
          <cell r="N247">
            <v>0</v>
          </cell>
          <cell r="O247">
            <v>0</v>
          </cell>
        </row>
        <row r="248">
          <cell r="L248">
            <v>0</v>
          </cell>
          <cell r="M248">
            <v>0</v>
          </cell>
          <cell r="N248">
            <v>0</v>
          </cell>
          <cell r="O248">
            <v>0</v>
          </cell>
        </row>
        <row r="249">
          <cell r="L249">
            <v>0</v>
          </cell>
          <cell r="M249">
            <v>0</v>
          </cell>
          <cell r="N249">
            <v>0</v>
          </cell>
          <cell r="O249">
            <v>0</v>
          </cell>
        </row>
        <row r="250">
          <cell r="B250" t="str">
            <v>013313000440000</v>
          </cell>
          <cell r="C250" t="str">
            <v>子宫悬吊费</v>
          </cell>
          <cell r="D250" t="str">
            <v>手术费</v>
          </cell>
          <cell r="E250" t="str">
            <v>对子宫、阴道周围韧带等组织进行悬吊固定。</v>
          </cell>
          <cell r="F250" t="str">
            <v>所定价格涵盖手术计划、术区准备、消毒、切开、分离、缝合悬吊、处理用物等步骤所需的人力资源和基本物质资源消耗。</v>
          </cell>
          <cell r="G250" t="str">
            <v>次</v>
          </cell>
        </row>
        <row r="250">
          <cell r="I250" t="str">
            <v>医保</v>
          </cell>
          <cell r="J250">
            <v>1505</v>
          </cell>
          <cell r="K250">
            <v>1355</v>
          </cell>
          <cell r="L250">
            <v>1505</v>
          </cell>
          <cell r="M250">
            <v>1354.5</v>
          </cell>
          <cell r="N250">
            <v>1354.5</v>
          </cell>
          <cell r="O250">
            <v>1158.85</v>
          </cell>
        </row>
        <row r="251">
          <cell r="L251">
            <v>0</v>
          </cell>
          <cell r="M251">
            <v>0</v>
          </cell>
          <cell r="N251">
            <v>0</v>
          </cell>
          <cell r="O251">
            <v>0</v>
          </cell>
        </row>
        <row r="252">
          <cell r="L252">
            <v>0</v>
          </cell>
          <cell r="M252">
            <v>0</v>
          </cell>
          <cell r="N252">
            <v>0</v>
          </cell>
          <cell r="O252">
            <v>0</v>
          </cell>
        </row>
        <row r="253">
          <cell r="L253">
            <v>0</v>
          </cell>
          <cell r="M253">
            <v>0</v>
          </cell>
          <cell r="N253">
            <v>0</v>
          </cell>
          <cell r="O253">
            <v>0</v>
          </cell>
        </row>
        <row r="254">
          <cell r="L254">
            <v>0</v>
          </cell>
          <cell r="M254">
            <v>0</v>
          </cell>
          <cell r="N254">
            <v>0</v>
          </cell>
          <cell r="O254">
            <v>0</v>
          </cell>
        </row>
        <row r="255">
          <cell r="L255">
            <v>0</v>
          </cell>
          <cell r="M255">
            <v>0</v>
          </cell>
          <cell r="N255">
            <v>0</v>
          </cell>
          <cell r="O255">
            <v>0</v>
          </cell>
        </row>
        <row r="256">
          <cell r="L256">
            <v>0</v>
          </cell>
          <cell r="M256">
            <v>0</v>
          </cell>
          <cell r="N256">
            <v>0</v>
          </cell>
          <cell r="O256">
            <v>0</v>
          </cell>
        </row>
        <row r="257">
          <cell r="B257" t="str">
            <v>013313000450000</v>
          </cell>
          <cell r="C257" t="str">
            <v>输卵管穿刺费</v>
          </cell>
          <cell r="D257" t="str">
            <v>手术费</v>
          </cell>
          <cell r="E257" t="str">
            <v>通过穿刺输卵管，抽吸引流、注药等。</v>
          </cell>
          <cell r="F257" t="str">
            <v>所定价格涵盖手术计划、术区准备、消毒、切开、穿刺、抽吸，必要时注药、取样等步骤所需的人力资源和基本物质资源消耗。</v>
          </cell>
          <cell r="G257" t="str">
            <v>单侧</v>
          </cell>
        </row>
        <row r="257">
          <cell r="I257" t="str">
            <v>医保</v>
          </cell>
          <cell r="J257">
            <v>1080</v>
          </cell>
          <cell r="K257">
            <v>970</v>
          </cell>
          <cell r="L257">
            <v>1080</v>
          </cell>
          <cell r="M257">
            <v>1080</v>
          </cell>
          <cell r="N257">
            <v>972</v>
          </cell>
          <cell r="O257">
            <v>831.6</v>
          </cell>
        </row>
        <row r="258">
          <cell r="L258">
            <v>0</v>
          </cell>
          <cell r="M258">
            <v>0</v>
          </cell>
          <cell r="N258">
            <v>0</v>
          </cell>
          <cell r="O258">
            <v>0</v>
          </cell>
        </row>
        <row r="259">
          <cell r="B259" t="str">
            <v>013313000460000</v>
          </cell>
          <cell r="C259" t="str">
            <v>输卵管通液费</v>
          </cell>
          <cell r="D259" t="str">
            <v>手术费</v>
          </cell>
          <cell r="E259" t="str">
            <v>通过输卵管注液，进行诊断或治疗输卵管病变。</v>
          </cell>
          <cell r="F259" t="str">
            <v>所定价格涵盖手术计划、术区准备、设备调试、摆位、消毒、插管、注液、拔管、处理用物，必要时注药等步骤所需的人力资源和基本物质资源消耗。</v>
          </cell>
          <cell r="G259" t="str">
            <v>单侧</v>
          </cell>
          <cell r="H259" t="str">
            <v>开展输卵管造影，按“输卵管通液费”+相关影像学造影成像项目收费。</v>
          </cell>
          <cell r="I259" t="str">
            <v>医保</v>
          </cell>
          <cell r="J259">
            <v>420</v>
          </cell>
          <cell r="K259">
            <v>378</v>
          </cell>
          <cell r="L259">
            <v>420</v>
          </cell>
          <cell r="M259">
            <v>420</v>
          </cell>
          <cell r="N259">
            <v>378</v>
          </cell>
          <cell r="O259">
            <v>323.4</v>
          </cell>
        </row>
        <row r="260">
          <cell r="L260">
            <v>0</v>
          </cell>
          <cell r="M260">
            <v>0</v>
          </cell>
          <cell r="N260">
            <v>0</v>
          </cell>
          <cell r="O260">
            <v>0</v>
          </cell>
        </row>
        <row r="261">
          <cell r="L261">
            <v>0</v>
          </cell>
          <cell r="M261">
            <v>0</v>
          </cell>
          <cell r="N261">
            <v>0</v>
          </cell>
          <cell r="O261">
            <v>0</v>
          </cell>
        </row>
        <row r="262">
          <cell r="L262">
            <v>0</v>
          </cell>
          <cell r="M262">
            <v>0</v>
          </cell>
          <cell r="N262">
            <v>0</v>
          </cell>
          <cell r="O262">
            <v>0</v>
          </cell>
        </row>
        <row r="263">
          <cell r="L263">
            <v>0</v>
          </cell>
          <cell r="M263">
            <v>0</v>
          </cell>
          <cell r="N263">
            <v>0</v>
          </cell>
          <cell r="O263">
            <v>0</v>
          </cell>
        </row>
        <row r="264">
          <cell r="L264">
            <v>0</v>
          </cell>
          <cell r="M264">
            <v>0</v>
          </cell>
          <cell r="N264">
            <v>0</v>
          </cell>
          <cell r="O264">
            <v>0</v>
          </cell>
        </row>
        <row r="265">
          <cell r="L265">
            <v>0</v>
          </cell>
          <cell r="M265">
            <v>0</v>
          </cell>
          <cell r="N265">
            <v>0</v>
          </cell>
          <cell r="O265">
            <v>0</v>
          </cell>
        </row>
        <row r="266">
          <cell r="L266">
            <v>0</v>
          </cell>
          <cell r="M266">
            <v>0</v>
          </cell>
          <cell r="N266">
            <v>0</v>
          </cell>
          <cell r="O266">
            <v>0</v>
          </cell>
        </row>
        <row r="267">
          <cell r="L267">
            <v>0</v>
          </cell>
          <cell r="M267">
            <v>0</v>
          </cell>
          <cell r="N267">
            <v>0</v>
          </cell>
          <cell r="O267">
            <v>0</v>
          </cell>
        </row>
        <row r="268">
          <cell r="B268" t="str">
            <v>013313000470000</v>
          </cell>
          <cell r="C268" t="str">
            <v>输卵管矫形费</v>
          </cell>
          <cell r="D268" t="str">
            <v>手术费</v>
          </cell>
          <cell r="E268" t="str">
            <v>通过手术修复输卵管。</v>
          </cell>
          <cell r="F268" t="str">
            <v>所定价格涵盖手术计划、术区准备、消毒、切开、修复、缝合、处理用物等步骤所需的人力资源和基本物质资源消耗。</v>
          </cell>
          <cell r="G268" t="str">
            <v>单侧</v>
          </cell>
        </row>
        <row r="268">
          <cell r="I268" t="str">
            <v>医保</v>
          </cell>
          <cell r="J268">
            <v>1265</v>
          </cell>
          <cell r="K268">
            <v>1140</v>
          </cell>
          <cell r="L268">
            <v>1265</v>
          </cell>
          <cell r="M268">
            <v>1265</v>
          </cell>
          <cell r="N268">
            <v>1138.5</v>
          </cell>
          <cell r="O268">
            <v>974.05</v>
          </cell>
        </row>
        <row r="269">
          <cell r="L269">
            <v>0</v>
          </cell>
          <cell r="M269">
            <v>0</v>
          </cell>
          <cell r="N269">
            <v>0</v>
          </cell>
          <cell r="O269">
            <v>0</v>
          </cell>
        </row>
        <row r="270">
          <cell r="L270">
            <v>0</v>
          </cell>
          <cell r="M270">
            <v>0</v>
          </cell>
          <cell r="N270">
            <v>0</v>
          </cell>
          <cell r="O270">
            <v>0</v>
          </cell>
        </row>
        <row r="271">
          <cell r="L271">
            <v>0</v>
          </cell>
          <cell r="M271">
            <v>0</v>
          </cell>
          <cell r="N271">
            <v>0</v>
          </cell>
          <cell r="O271">
            <v>0</v>
          </cell>
        </row>
        <row r="272">
          <cell r="B272" t="str">
            <v>013313000480000</v>
          </cell>
          <cell r="C272" t="str">
            <v>输卵管吻合复通费</v>
          </cell>
          <cell r="D272" t="str">
            <v>手术费</v>
          </cell>
          <cell r="E272" t="str">
            <v>通过手术吻合复通输卵管。</v>
          </cell>
          <cell r="F272" t="str">
            <v>所定价格涵盖手术计划、术区准备、消毒、切开、分离、切除、吻合、处理用物等步骤所需的人力资源和基本物质资源消耗。</v>
          </cell>
          <cell r="G272" t="str">
            <v>单侧</v>
          </cell>
        </row>
        <row r="272">
          <cell r="I272" t="str">
            <v>医保</v>
          </cell>
          <cell r="J272">
            <v>1265</v>
          </cell>
          <cell r="K272">
            <v>1140</v>
          </cell>
          <cell r="L272">
            <v>1265</v>
          </cell>
          <cell r="M272">
            <v>1265</v>
          </cell>
          <cell r="N272">
            <v>1138.5</v>
          </cell>
          <cell r="O272">
            <v>974.05</v>
          </cell>
        </row>
        <row r="273">
          <cell r="L273">
            <v>0</v>
          </cell>
          <cell r="M273">
            <v>0</v>
          </cell>
          <cell r="N273">
            <v>0</v>
          </cell>
          <cell r="O273">
            <v>0</v>
          </cell>
        </row>
        <row r="274">
          <cell r="L274">
            <v>0</v>
          </cell>
          <cell r="M274">
            <v>0</v>
          </cell>
          <cell r="N274">
            <v>0</v>
          </cell>
          <cell r="O274">
            <v>0</v>
          </cell>
        </row>
        <row r="275">
          <cell r="L275">
            <v>0</v>
          </cell>
          <cell r="M275">
            <v>0</v>
          </cell>
          <cell r="N275">
            <v>0</v>
          </cell>
          <cell r="O275">
            <v>0</v>
          </cell>
        </row>
        <row r="276">
          <cell r="B276" t="str">
            <v>013313000490000</v>
          </cell>
          <cell r="C276" t="str">
            <v>输卵管宫角植入费</v>
          </cell>
          <cell r="D276" t="str">
            <v>手术费</v>
          </cell>
          <cell r="E276" t="str">
            <v>通过手术切除输卵管阻塞段，固定于子宫角。</v>
          </cell>
          <cell r="F276" t="str">
            <v>所定价格涵盖手术计划、术区准备、消毒、切除、缝合固定、处理用物等步骤所需的人力资源和基本物质资源消耗。</v>
          </cell>
          <cell r="G276" t="str">
            <v>单侧</v>
          </cell>
        </row>
        <row r="276">
          <cell r="I276" t="str">
            <v>医保</v>
          </cell>
          <cell r="J276">
            <v>1540</v>
          </cell>
          <cell r="K276">
            <v>1385</v>
          </cell>
          <cell r="L276">
            <v>1540</v>
          </cell>
          <cell r="M276">
            <v>1540</v>
          </cell>
          <cell r="N276">
            <v>1386</v>
          </cell>
          <cell r="O276">
            <v>1185.8</v>
          </cell>
        </row>
        <row r="277">
          <cell r="L277">
            <v>0</v>
          </cell>
          <cell r="M277">
            <v>0</v>
          </cell>
          <cell r="N277">
            <v>0</v>
          </cell>
          <cell r="O277">
            <v>0</v>
          </cell>
        </row>
        <row r="278">
          <cell r="L278">
            <v>0</v>
          </cell>
          <cell r="M278">
            <v>0</v>
          </cell>
          <cell r="N278">
            <v>0</v>
          </cell>
          <cell r="O278">
            <v>0</v>
          </cell>
        </row>
        <row r="279">
          <cell r="L279">
            <v>0</v>
          </cell>
          <cell r="M279">
            <v>0</v>
          </cell>
          <cell r="N279">
            <v>0</v>
          </cell>
          <cell r="O279">
            <v>0</v>
          </cell>
        </row>
        <row r="280">
          <cell r="B280" t="str">
            <v>013313000500000</v>
          </cell>
          <cell r="C280" t="str">
            <v>输卵管切除费</v>
          </cell>
          <cell r="D280" t="str">
            <v>手术费</v>
          </cell>
          <cell r="E280" t="str">
            <v>通过手术切除输卵管或输卵管病灶。</v>
          </cell>
          <cell r="F280" t="str">
            <v>所定价格涵盖手术计划、术区准备、消毒、切开、分离、切除、缝合、处理用物等步骤所需的人力资源和基本物质资源消耗。</v>
          </cell>
          <cell r="G280" t="str">
            <v>单侧</v>
          </cell>
        </row>
        <row r="280">
          <cell r="I280" t="str">
            <v>医保</v>
          </cell>
          <cell r="J280">
            <v>1175</v>
          </cell>
          <cell r="K280">
            <v>1058</v>
          </cell>
          <cell r="L280">
            <v>1175</v>
          </cell>
          <cell r="M280">
            <v>1175</v>
          </cell>
          <cell r="N280">
            <v>1057.5</v>
          </cell>
          <cell r="O280">
            <v>904.75</v>
          </cell>
        </row>
        <row r="281">
          <cell r="L281">
            <v>0</v>
          </cell>
          <cell r="M281">
            <v>0</v>
          </cell>
          <cell r="N281">
            <v>0</v>
          </cell>
          <cell r="O281">
            <v>0</v>
          </cell>
        </row>
        <row r="282">
          <cell r="L282">
            <v>0</v>
          </cell>
          <cell r="M282">
            <v>0</v>
          </cell>
          <cell r="N282">
            <v>0</v>
          </cell>
          <cell r="O282">
            <v>0</v>
          </cell>
        </row>
        <row r="283">
          <cell r="L283">
            <v>0</v>
          </cell>
          <cell r="M283">
            <v>0</v>
          </cell>
          <cell r="N283">
            <v>0</v>
          </cell>
          <cell r="O283">
            <v>0</v>
          </cell>
        </row>
        <row r="284">
          <cell r="L284">
            <v>0</v>
          </cell>
          <cell r="M284">
            <v>0</v>
          </cell>
          <cell r="N284">
            <v>0</v>
          </cell>
          <cell r="O284">
            <v>0</v>
          </cell>
        </row>
        <row r="285">
          <cell r="L285">
            <v>0</v>
          </cell>
          <cell r="M285">
            <v>0</v>
          </cell>
          <cell r="N285">
            <v>0</v>
          </cell>
          <cell r="O285">
            <v>0</v>
          </cell>
        </row>
        <row r="286">
          <cell r="L286">
            <v>0</v>
          </cell>
          <cell r="M286">
            <v>0</v>
          </cell>
          <cell r="N286">
            <v>0</v>
          </cell>
          <cell r="O286">
            <v>0</v>
          </cell>
        </row>
        <row r="287">
          <cell r="L287">
            <v>0</v>
          </cell>
          <cell r="M287">
            <v>0</v>
          </cell>
          <cell r="N287">
            <v>0</v>
          </cell>
          <cell r="O287">
            <v>0</v>
          </cell>
        </row>
        <row r="288">
          <cell r="B288" t="str">
            <v>013313000510000</v>
          </cell>
          <cell r="C288" t="str">
            <v>输卵管开窗费</v>
          </cell>
          <cell r="D288" t="str">
            <v>手术费</v>
          </cell>
          <cell r="E288" t="str">
            <v>通过手术取出输卵管妊娠物。</v>
          </cell>
          <cell r="F288" t="str">
            <v>所定价格涵盖手术计划、术区准备、消毒、切开、分离、取出、处理用物，必要时注药等步骤所需的人力资源和基本物质资源消耗。</v>
          </cell>
          <cell r="G288" t="str">
            <v>单侧</v>
          </cell>
        </row>
        <row r="288">
          <cell r="I288" t="str">
            <v>医保</v>
          </cell>
          <cell r="J288">
            <v>1175</v>
          </cell>
          <cell r="K288">
            <v>1058</v>
          </cell>
          <cell r="L288">
            <v>1175</v>
          </cell>
          <cell r="M288">
            <v>1175</v>
          </cell>
          <cell r="N288">
            <v>1057.5</v>
          </cell>
          <cell r="O288">
            <v>904.75</v>
          </cell>
        </row>
        <row r="289">
          <cell r="L289">
            <v>0</v>
          </cell>
          <cell r="M289">
            <v>0</v>
          </cell>
          <cell r="N289">
            <v>0</v>
          </cell>
          <cell r="O289">
            <v>0</v>
          </cell>
        </row>
        <row r="290">
          <cell r="L290">
            <v>0</v>
          </cell>
          <cell r="M290">
            <v>0</v>
          </cell>
          <cell r="N290">
            <v>0</v>
          </cell>
          <cell r="O290">
            <v>0</v>
          </cell>
        </row>
        <row r="291">
          <cell r="L291">
            <v>0</v>
          </cell>
          <cell r="M291">
            <v>0</v>
          </cell>
          <cell r="N291">
            <v>0</v>
          </cell>
          <cell r="O291">
            <v>0</v>
          </cell>
        </row>
        <row r="292">
          <cell r="B292" t="str">
            <v>013313000520000</v>
          </cell>
          <cell r="C292" t="str">
            <v>输卵管阻断费</v>
          </cell>
          <cell r="D292" t="str">
            <v>手术费</v>
          </cell>
          <cell r="E292" t="str">
            <v>通过各种方式阻断输卵管。</v>
          </cell>
          <cell r="F292" t="str">
            <v>所定价格涵盖手术计划、术区准备、消毒、切开、分离、阻断、缝合、处理用物等步骤所需的人力资源和基本物质资源消耗。</v>
          </cell>
          <cell r="G292" t="str">
            <v>单侧</v>
          </cell>
        </row>
        <row r="292">
          <cell r="I292" t="str">
            <v>医保</v>
          </cell>
          <cell r="J292">
            <v>605</v>
          </cell>
          <cell r="K292">
            <v>545</v>
          </cell>
          <cell r="L292">
            <v>605</v>
          </cell>
          <cell r="M292">
            <v>544.5</v>
          </cell>
          <cell r="N292">
            <v>544.5</v>
          </cell>
          <cell r="O292">
            <v>465.85</v>
          </cell>
        </row>
        <row r="293">
          <cell r="L293">
            <v>0</v>
          </cell>
          <cell r="M293">
            <v>0</v>
          </cell>
          <cell r="N293">
            <v>0</v>
          </cell>
          <cell r="O293">
            <v>0</v>
          </cell>
        </row>
        <row r="294">
          <cell r="L294">
            <v>0</v>
          </cell>
          <cell r="M294">
            <v>0</v>
          </cell>
          <cell r="N294">
            <v>0</v>
          </cell>
          <cell r="O294">
            <v>0</v>
          </cell>
        </row>
        <row r="295">
          <cell r="L295">
            <v>0</v>
          </cell>
          <cell r="M295">
            <v>0</v>
          </cell>
          <cell r="N295">
            <v>0</v>
          </cell>
          <cell r="O295">
            <v>0</v>
          </cell>
        </row>
        <row r="296">
          <cell r="L296">
            <v>0</v>
          </cell>
          <cell r="M296">
            <v>0</v>
          </cell>
          <cell r="N296">
            <v>0</v>
          </cell>
          <cell r="O296">
            <v>0</v>
          </cell>
        </row>
        <row r="297">
          <cell r="L297">
            <v>0</v>
          </cell>
          <cell r="M297">
            <v>0</v>
          </cell>
          <cell r="N297">
            <v>0</v>
          </cell>
          <cell r="O297">
            <v>0</v>
          </cell>
        </row>
        <row r="298">
          <cell r="B298" t="str">
            <v>013313000530000</v>
          </cell>
          <cell r="C298" t="str">
            <v>卵巢打孔费</v>
          </cell>
          <cell r="D298" t="str">
            <v>手术费</v>
          </cell>
          <cell r="E298" t="str">
            <v>通过手术在卵巢上打孔。</v>
          </cell>
          <cell r="F298" t="str">
            <v>所定价格涵盖手术计划、术区准备、消毒、切开、分离、打孔、处理用物等步骤所需的人力资源和基本物质资源消耗。</v>
          </cell>
          <cell r="G298" t="str">
            <v>单侧</v>
          </cell>
        </row>
        <row r="298">
          <cell r="I298" t="str">
            <v>医保</v>
          </cell>
          <cell r="J298">
            <v>1080</v>
          </cell>
          <cell r="K298">
            <v>970</v>
          </cell>
          <cell r="L298">
            <v>1080</v>
          </cell>
          <cell r="M298">
            <v>1080</v>
          </cell>
          <cell r="N298">
            <v>972</v>
          </cell>
          <cell r="O298">
            <v>831.6</v>
          </cell>
        </row>
        <row r="299">
          <cell r="L299">
            <v>0</v>
          </cell>
          <cell r="M299">
            <v>0</v>
          </cell>
          <cell r="N299">
            <v>0</v>
          </cell>
          <cell r="O299">
            <v>0</v>
          </cell>
        </row>
        <row r="300">
          <cell r="B300" t="str">
            <v>013313000540000</v>
          </cell>
          <cell r="C300" t="str">
            <v>卵巢切开探查费</v>
          </cell>
          <cell r="D300" t="str">
            <v>手术费</v>
          </cell>
          <cell r="E300" t="str">
            <v>通过手术探查卵巢。</v>
          </cell>
          <cell r="F300" t="str">
            <v>所定价格涵盖手术计划、术区准备、消毒、探查、处理用物，必要时取样等步骤所需的人力资源和基本物质资源消耗。</v>
          </cell>
          <cell r="G300" t="str">
            <v>单侧</v>
          </cell>
          <cell r="H300" t="str">
            <v>不与同部位其他手术同时收费。</v>
          </cell>
          <cell r="I300" t="str">
            <v>医保</v>
          </cell>
          <cell r="J300">
            <v>1080</v>
          </cell>
          <cell r="K300">
            <v>970</v>
          </cell>
          <cell r="L300">
            <v>1080</v>
          </cell>
          <cell r="M300">
            <v>1080</v>
          </cell>
          <cell r="N300">
            <v>972</v>
          </cell>
          <cell r="O300">
            <v>831.6</v>
          </cell>
        </row>
        <row r="301">
          <cell r="L301">
            <v>0</v>
          </cell>
          <cell r="M301">
            <v>0</v>
          </cell>
          <cell r="N301">
            <v>0</v>
          </cell>
          <cell r="O301">
            <v>0</v>
          </cell>
        </row>
        <row r="302">
          <cell r="L302">
            <v>0</v>
          </cell>
          <cell r="M302">
            <v>0</v>
          </cell>
          <cell r="N302">
            <v>0</v>
          </cell>
          <cell r="O302">
            <v>0</v>
          </cell>
        </row>
        <row r="303">
          <cell r="L303">
            <v>0</v>
          </cell>
          <cell r="M303">
            <v>0</v>
          </cell>
          <cell r="N303">
            <v>0</v>
          </cell>
          <cell r="O303">
            <v>0</v>
          </cell>
        </row>
        <row r="304">
          <cell r="B304" t="str">
            <v>013313000550000</v>
          </cell>
          <cell r="C304" t="str">
            <v>卵巢部分切除费</v>
          </cell>
          <cell r="D304" t="str">
            <v>手术费</v>
          </cell>
          <cell r="E304" t="str">
            <v>通过手术切除部分卵巢或卵巢病灶。</v>
          </cell>
          <cell r="F304" t="str">
            <v>所定价格涵盖手术计划、术区准备、消毒、切开、分离、切除、缝合、修复、处理用物等步骤所需的人力资源和基本物质资源消耗。</v>
          </cell>
          <cell r="G304" t="str">
            <v>单侧</v>
          </cell>
        </row>
        <row r="304">
          <cell r="I304" t="str">
            <v>医保</v>
          </cell>
          <cell r="J304">
            <v>1540</v>
          </cell>
          <cell r="K304">
            <v>1385</v>
          </cell>
          <cell r="L304">
            <v>1540</v>
          </cell>
          <cell r="M304">
            <v>1540</v>
          </cell>
          <cell r="N304">
            <v>1386</v>
          </cell>
          <cell r="O304">
            <v>1185.8</v>
          </cell>
        </row>
        <row r="305">
          <cell r="L305">
            <v>0</v>
          </cell>
          <cell r="M305">
            <v>0</v>
          </cell>
          <cell r="N305">
            <v>0</v>
          </cell>
          <cell r="O305">
            <v>0</v>
          </cell>
        </row>
        <row r="306">
          <cell r="L306">
            <v>0</v>
          </cell>
          <cell r="M306">
            <v>0</v>
          </cell>
          <cell r="N306">
            <v>0</v>
          </cell>
          <cell r="O306">
            <v>0</v>
          </cell>
        </row>
        <row r="307">
          <cell r="L307">
            <v>0</v>
          </cell>
          <cell r="M307">
            <v>0</v>
          </cell>
          <cell r="N307">
            <v>0</v>
          </cell>
          <cell r="O307">
            <v>0</v>
          </cell>
        </row>
        <row r="308">
          <cell r="L308">
            <v>0</v>
          </cell>
          <cell r="M308">
            <v>0</v>
          </cell>
          <cell r="N308">
            <v>0</v>
          </cell>
          <cell r="O308">
            <v>0</v>
          </cell>
        </row>
        <row r="309">
          <cell r="L309">
            <v>0</v>
          </cell>
          <cell r="M309">
            <v>0</v>
          </cell>
          <cell r="N309">
            <v>0</v>
          </cell>
          <cell r="O309">
            <v>0</v>
          </cell>
        </row>
        <row r="310">
          <cell r="L310">
            <v>0</v>
          </cell>
          <cell r="M310">
            <v>0</v>
          </cell>
          <cell r="N310">
            <v>0</v>
          </cell>
          <cell r="O310">
            <v>0</v>
          </cell>
        </row>
        <row r="311">
          <cell r="L311">
            <v>0</v>
          </cell>
          <cell r="M311">
            <v>0</v>
          </cell>
          <cell r="N311">
            <v>0</v>
          </cell>
          <cell r="O311">
            <v>0</v>
          </cell>
        </row>
        <row r="312">
          <cell r="L312">
            <v>0</v>
          </cell>
          <cell r="M312">
            <v>0</v>
          </cell>
          <cell r="N312">
            <v>0</v>
          </cell>
          <cell r="O312">
            <v>0</v>
          </cell>
        </row>
        <row r="313">
          <cell r="L313">
            <v>0</v>
          </cell>
          <cell r="M313">
            <v>0</v>
          </cell>
          <cell r="N313">
            <v>0</v>
          </cell>
          <cell r="O313">
            <v>0</v>
          </cell>
        </row>
        <row r="314">
          <cell r="L314">
            <v>0</v>
          </cell>
          <cell r="M314">
            <v>0</v>
          </cell>
          <cell r="N314">
            <v>0</v>
          </cell>
          <cell r="O314">
            <v>0</v>
          </cell>
        </row>
        <row r="315">
          <cell r="L315">
            <v>0</v>
          </cell>
          <cell r="M315">
            <v>0</v>
          </cell>
          <cell r="N315">
            <v>0</v>
          </cell>
          <cell r="O315">
            <v>0</v>
          </cell>
        </row>
        <row r="316">
          <cell r="L316">
            <v>0</v>
          </cell>
          <cell r="M316">
            <v>0</v>
          </cell>
          <cell r="N316">
            <v>0</v>
          </cell>
          <cell r="O316">
            <v>0</v>
          </cell>
        </row>
        <row r="317">
          <cell r="L317">
            <v>0</v>
          </cell>
          <cell r="M317">
            <v>0</v>
          </cell>
          <cell r="N317">
            <v>0</v>
          </cell>
          <cell r="O317">
            <v>0</v>
          </cell>
        </row>
        <row r="318">
          <cell r="L318">
            <v>0</v>
          </cell>
          <cell r="M318">
            <v>0</v>
          </cell>
          <cell r="N318">
            <v>0</v>
          </cell>
          <cell r="O318">
            <v>0</v>
          </cell>
        </row>
        <row r="319">
          <cell r="L319">
            <v>0</v>
          </cell>
          <cell r="M319">
            <v>0</v>
          </cell>
          <cell r="N319">
            <v>0</v>
          </cell>
          <cell r="O319">
            <v>0</v>
          </cell>
        </row>
        <row r="320">
          <cell r="B320" t="str">
            <v>013313000550100</v>
          </cell>
          <cell r="C320" t="str">
            <v>卵巢部分切除费-卵巢组织切取（扩展）</v>
          </cell>
          <cell r="D320" t="str">
            <v>手术费</v>
          </cell>
        </row>
        <row r="320">
          <cell r="G320" t="str">
            <v>单侧</v>
          </cell>
        </row>
        <row r="320">
          <cell r="I320" t="str">
            <v>医保</v>
          </cell>
          <cell r="J320">
            <v>1540</v>
          </cell>
          <cell r="K320">
            <v>1385</v>
          </cell>
          <cell r="L320">
            <v>1540</v>
          </cell>
          <cell r="M320">
            <v>1540</v>
          </cell>
          <cell r="N320">
            <v>1386</v>
          </cell>
          <cell r="O320">
            <v>1185.8</v>
          </cell>
        </row>
        <row r="321">
          <cell r="B321" t="str">
            <v>013313000560000</v>
          </cell>
          <cell r="C321" t="str">
            <v>卵巢切除费</v>
          </cell>
          <cell r="D321" t="str">
            <v>手术费</v>
          </cell>
          <cell r="E321" t="str">
            <v>通过手术切除整个卵巢。</v>
          </cell>
          <cell r="F321" t="str">
            <v>所定价格涵盖手术计划、术区准备、消毒、切开、分离、切除、处理用物等步骤所需的人力资源和基本物质资源消耗。</v>
          </cell>
          <cell r="G321" t="str">
            <v>单侧</v>
          </cell>
        </row>
        <row r="321">
          <cell r="I321" t="str">
            <v>医保</v>
          </cell>
          <cell r="J321">
            <v>1315</v>
          </cell>
          <cell r="K321">
            <v>1185</v>
          </cell>
          <cell r="L321">
            <v>1315</v>
          </cell>
          <cell r="M321">
            <v>1315</v>
          </cell>
          <cell r="N321">
            <v>1183.5</v>
          </cell>
          <cell r="O321">
            <v>1012.55</v>
          </cell>
        </row>
        <row r="322">
          <cell r="L322">
            <v>0</v>
          </cell>
          <cell r="M322">
            <v>0</v>
          </cell>
          <cell r="N322">
            <v>0</v>
          </cell>
          <cell r="O322">
            <v>0</v>
          </cell>
        </row>
        <row r="323">
          <cell r="L323">
            <v>0</v>
          </cell>
          <cell r="M323">
            <v>0</v>
          </cell>
          <cell r="N323">
            <v>0</v>
          </cell>
          <cell r="O323">
            <v>0</v>
          </cell>
        </row>
        <row r="324">
          <cell r="L324">
            <v>0</v>
          </cell>
          <cell r="M324">
            <v>0</v>
          </cell>
          <cell r="N324">
            <v>0</v>
          </cell>
          <cell r="O324">
            <v>0</v>
          </cell>
        </row>
        <row r="325">
          <cell r="B325" t="str">
            <v>013313000570000</v>
          </cell>
          <cell r="C325" t="str">
            <v>卵巢癌根治性切除费</v>
          </cell>
          <cell r="D325" t="str">
            <v>手术费</v>
          </cell>
          <cell r="E325" t="str">
            <v>通过手术切除整个子宫、双附件及区域淋巴结、大网膜。</v>
          </cell>
          <cell r="F325" t="str">
            <v>所定价格涵盖手术计划、术区准备、消毒、切开、分离、切除、处理用物等步骤所需的人力资源和基本物质资源消耗。</v>
          </cell>
          <cell r="G325" t="str">
            <v>次</v>
          </cell>
        </row>
        <row r="325">
          <cell r="I325" t="str">
            <v>医保</v>
          </cell>
          <cell r="J325">
            <v>7500</v>
          </cell>
          <cell r="K325">
            <v>6750</v>
          </cell>
          <cell r="L325">
            <v>7500</v>
          </cell>
          <cell r="M325">
            <v>7500</v>
          </cell>
          <cell r="N325">
            <v>6750</v>
          </cell>
          <cell r="O325">
            <v>5775</v>
          </cell>
        </row>
        <row r="326">
          <cell r="L326">
            <v>0</v>
          </cell>
          <cell r="M326">
            <v>0</v>
          </cell>
          <cell r="N326">
            <v>0</v>
          </cell>
          <cell r="O326">
            <v>0</v>
          </cell>
        </row>
        <row r="327">
          <cell r="L327">
            <v>0</v>
          </cell>
          <cell r="M327">
            <v>0</v>
          </cell>
          <cell r="N327">
            <v>0</v>
          </cell>
          <cell r="O327">
            <v>0</v>
          </cell>
        </row>
        <row r="328">
          <cell r="L328">
            <v>0</v>
          </cell>
          <cell r="M328">
            <v>0</v>
          </cell>
          <cell r="N328">
            <v>0</v>
          </cell>
          <cell r="O328">
            <v>0</v>
          </cell>
        </row>
        <row r="329">
          <cell r="B329" t="str">
            <v>013313000580000</v>
          </cell>
          <cell r="C329" t="str">
            <v>卵巢移位费</v>
          </cell>
          <cell r="D329" t="str">
            <v>手术费</v>
          </cell>
          <cell r="E329" t="str">
            <v>通过手术将卵巢移位至身体其他部位。</v>
          </cell>
          <cell r="F329" t="str">
            <v>所定价格涵盖手术计划、术区准备、消毒、切开、探查、游离、移位、固定、缝合、处理用物等步骤所需的人力资源和基本物质资源消耗。</v>
          </cell>
          <cell r="G329" t="str">
            <v>单侧</v>
          </cell>
        </row>
        <row r="329">
          <cell r="I329" t="str">
            <v>医保</v>
          </cell>
          <cell r="J329">
            <v>1800</v>
          </cell>
          <cell r="K329">
            <v>1620</v>
          </cell>
          <cell r="L329">
            <v>1800</v>
          </cell>
          <cell r="M329">
            <v>1800</v>
          </cell>
          <cell r="N329">
            <v>1620</v>
          </cell>
          <cell r="O329">
            <v>1386</v>
          </cell>
        </row>
        <row r="330">
          <cell r="L330">
            <v>0</v>
          </cell>
          <cell r="M330">
            <v>0</v>
          </cell>
          <cell r="N330">
            <v>0</v>
          </cell>
          <cell r="O330">
            <v>0</v>
          </cell>
        </row>
        <row r="331">
          <cell r="L331">
            <v>0</v>
          </cell>
          <cell r="M331">
            <v>0</v>
          </cell>
          <cell r="N331">
            <v>0</v>
          </cell>
          <cell r="O331">
            <v>0</v>
          </cell>
        </row>
        <row r="332">
          <cell r="L332">
            <v>0</v>
          </cell>
          <cell r="M332">
            <v>0</v>
          </cell>
          <cell r="N332">
            <v>0</v>
          </cell>
          <cell r="O332">
            <v>0</v>
          </cell>
        </row>
        <row r="333">
          <cell r="B333" t="str">
            <v>013313000590000</v>
          </cell>
          <cell r="C333" t="str">
            <v>卵巢组织移植费</v>
          </cell>
          <cell r="D333" t="str">
            <v>手术费</v>
          </cell>
          <cell r="E333" t="str">
            <v>通过手术移植卵巢组织。</v>
          </cell>
          <cell r="F333" t="str">
            <v>所定价格涵盖手术计划、术区准备、消毒、切开、分离植入、吻合、固定、缝合、处理用物等步骤所需的人力资源和基本物质资源消耗。</v>
          </cell>
          <cell r="G333" t="str">
            <v>单侧</v>
          </cell>
        </row>
        <row r="333">
          <cell r="I333" t="str">
            <v>非医保</v>
          </cell>
          <cell r="J333">
            <v>2700</v>
          </cell>
          <cell r="K333">
            <v>2430</v>
          </cell>
          <cell r="L333">
            <v>2700</v>
          </cell>
          <cell r="M333">
            <v>2700</v>
          </cell>
          <cell r="N333">
            <v>2430</v>
          </cell>
          <cell r="O333">
            <v>2079</v>
          </cell>
        </row>
        <row r="338">
          <cell r="B338" t="str">
            <v>013313000600000</v>
          </cell>
          <cell r="C338" t="str">
            <v>盆腔手术探查费</v>
          </cell>
          <cell r="D338" t="str">
            <v>手术费</v>
          </cell>
          <cell r="E338" t="str">
            <v>通过手术探查盆腔脏器、腹膜。</v>
          </cell>
          <cell r="F338" t="str">
            <v>所定价格涵盖手术计划、术区准备、消毒、探查、处理用物，必要时取样等步骤所需的人力资源和基本物质资源消耗。</v>
          </cell>
          <cell r="G338" t="str">
            <v>次</v>
          </cell>
          <cell r="H338" t="str">
            <v>不与同部位其他手术同时收费。</v>
          </cell>
          <cell r="I338" t="str">
            <v>医保</v>
          </cell>
          <cell r="J338">
            <v>1600</v>
          </cell>
          <cell r="K338">
            <v>1440</v>
          </cell>
          <cell r="L338">
            <v>1600</v>
          </cell>
          <cell r="M338">
            <v>1600</v>
          </cell>
          <cell r="N338">
            <v>1440</v>
          </cell>
          <cell r="O338">
            <v>1232</v>
          </cell>
        </row>
        <row r="339">
          <cell r="L339">
            <v>0</v>
          </cell>
          <cell r="M339">
            <v>0</v>
          </cell>
          <cell r="N339">
            <v>0</v>
          </cell>
          <cell r="O339">
            <v>0</v>
          </cell>
        </row>
        <row r="340">
          <cell r="L340">
            <v>0</v>
          </cell>
          <cell r="M340">
            <v>0</v>
          </cell>
          <cell r="N340">
            <v>0</v>
          </cell>
          <cell r="O340">
            <v>0</v>
          </cell>
        </row>
        <row r="341">
          <cell r="L341">
            <v>0</v>
          </cell>
          <cell r="M341">
            <v>0</v>
          </cell>
          <cell r="N341">
            <v>0</v>
          </cell>
          <cell r="O341">
            <v>0</v>
          </cell>
        </row>
        <row r="342">
          <cell r="B342" t="str">
            <v>013313000610000</v>
          </cell>
          <cell r="C342" t="str">
            <v>子宫内膜异位病灶切除费（常规）</v>
          </cell>
          <cell r="D342" t="str">
            <v>手术费</v>
          </cell>
          <cell r="E342" t="str">
            <v>通过手术切除子宫内膜异位病灶。</v>
          </cell>
          <cell r="F342" t="str">
            <v>所定价格涵盖手术计划、术区准备、消毒、切开、探查、分离、切除异位内膜，必要时缝合、放置引流物、处理用物等步骤所需的人力资源和基本物质资源消耗。</v>
          </cell>
          <cell r="G342" t="str">
            <v>次</v>
          </cell>
        </row>
        <row r="342">
          <cell r="I342" t="str">
            <v>医保</v>
          </cell>
          <cell r="J342">
            <v>1800</v>
          </cell>
          <cell r="K342">
            <v>1620</v>
          </cell>
          <cell r="L342">
            <v>1800</v>
          </cell>
          <cell r="M342">
            <v>1800</v>
          </cell>
          <cell r="N342">
            <v>1620</v>
          </cell>
          <cell r="O342">
            <v>1386</v>
          </cell>
        </row>
        <row r="343">
          <cell r="B343" t="str">
            <v>013313000620000</v>
          </cell>
          <cell r="C343" t="str">
            <v>子宫内膜异位病灶切除费（复杂）</v>
          </cell>
          <cell r="D343" t="str">
            <v>手术费</v>
          </cell>
          <cell r="E343" t="str">
            <v>通过手术切除复杂情况子宫内膜异位病灶。</v>
          </cell>
          <cell r="F343" t="str">
            <v>所定价格涵盖手术计划、术区准备、消毒、切开、探查、分离、切除异位内膜，必要时缝合、放置引流物、处理用物等步骤所需的人力资源和基本物质资源消耗。</v>
          </cell>
          <cell r="G343" t="str">
            <v>次</v>
          </cell>
          <cell r="H343" t="str">
            <v>复杂指：子宫内膜异位病变浸润深度≥5毫米或侵犯3个及以上部位。</v>
          </cell>
          <cell r="I343" t="str">
            <v>医保</v>
          </cell>
          <cell r="J343">
            <v>2720</v>
          </cell>
          <cell r="K343">
            <v>2450</v>
          </cell>
          <cell r="L343">
            <v>2720</v>
          </cell>
          <cell r="M343">
            <v>2720</v>
          </cell>
          <cell r="N343">
            <v>2448</v>
          </cell>
          <cell r="O343">
            <v>2094.4</v>
          </cell>
        </row>
        <row r="344">
          <cell r="B344" t="str">
            <v>013313000630000</v>
          </cell>
          <cell r="C344" t="str">
            <v>淋巴结清扫费（盆腔）</v>
          </cell>
          <cell r="D344" t="str">
            <v>手术费</v>
          </cell>
          <cell r="E344" t="str">
            <v>通过手术清扫盆腔淋巴结。</v>
          </cell>
          <cell r="F344" t="str">
            <v>所定价格涵盖手术计划、术区准备、消毒、切开、分离、切除、处理用物等步骤所需的人力资源和基本物质资源消耗。</v>
          </cell>
          <cell r="G344" t="str">
            <v>次</v>
          </cell>
        </row>
        <row r="344">
          <cell r="I344" t="str">
            <v>医保</v>
          </cell>
          <cell r="J344">
            <v>2330</v>
          </cell>
          <cell r="K344">
            <v>2095</v>
          </cell>
          <cell r="L344">
            <v>2330</v>
          </cell>
          <cell r="M344">
            <v>2330</v>
          </cell>
          <cell r="N344">
            <v>2097</v>
          </cell>
          <cell r="O344">
            <v>1794.1</v>
          </cell>
        </row>
        <row r="345">
          <cell r="L345">
            <v>0</v>
          </cell>
          <cell r="M345">
            <v>0</v>
          </cell>
          <cell r="N345">
            <v>0</v>
          </cell>
          <cell r="O345">
            <v>0</v>
          </cell>
        </row>
        <row r="346">
          <cell r="B346" t="str">
            <v>013313000640000</v>
          </cell>
          <cell r="C346" t="str">
            <v>盆腔粘连松解费</v>
          </cell>
          <cell r="D346" t="str">
            <v>手术费</v>
          </cell>
          <cell r="E346" t="str">
            <v>通过手术分离盆腔粘连组织。</v>
          </cell>
          <cell r="F346" t="str">
            <v>所定价格涵盖手术计划、术区准备、消毒、探查、分离松解、处理用物等步骤所需的人力资源和基本物质资源消耗。</v>
          </cell>
          <cell r="G346" t="str">
            <v>次</v>
          </cell>
        </row>
        <row r="346">
          <cell r="I346" t="str">
            <v>医保</v>
          </cell>
          <cell r="J346">
            <v>1765</v>
          </cell>
          <cell r="K346">
            <v>1590</v>
          </cell>
          <cell r="L346">
            <v>1765</v>
          </cell>
          <cell r="M346">
            <v>1765</v>
          </cell>
          <cell r="N346">
            <v>1588.5</v>
          </cell>
          <cell r="O346">
            <v>1359.05</v>
          </cell>
        </row>
        <row r="347">
          <cell r="L347">
            <v>0</v>
          </cell>
          <cell r="M347">
            <v>0</v>
          </cell>
          <cell r="N347">
            <v>0</v>
          </cell>
          <cell r="O347">
            <v>0</v>
          </cell>
        </row>
        <row r="348">
          <cell r="B348" t="str">
            <v>013313000650000</v>
          </cell>
          <cell r="C348" t="str">
            <v>盆腔肿瘤切除费</v>
          </cell>
          <cell r="D348" t="str">
            <v>手术费</v>
          </cell>
          <cell r="E348" t="str">
            <v>通过手术切除盆腔内肿瘤。</v>
          </cell>
          <cell r="F348" t="str">
            <v>所定价格涵盖手术计划、术区准备、消毒、探查、切除、缝合、处理用物等步骤所需的人力资源和基本物质资源消耗。</v>
          </cell>
          <cell r="G348" t="str">
            <v>次</v>
          </cell>
        </row>
        <row r="348">
          <cell r="I348" t="str">
            <v>医保</v>
          </cell>
          <cell r="J348">
            <v>2760</v>
          </cell>
          <cell r="K348">
            <v>2485</v>
          </cell>
          <cell r="L348">
            <v>2760</v>
          </cell>
          <cell r="M348">
            <v>2760</v>
          </cell>
          <cell r="N348">
            <v>2484</v>
          </cell>
          <cell r="O348">
            <v>2125.2</v>
          </cell>
        </row>
        <row r="349">
          <cell r="L349">
            <v>0</v>
          </cell>
          <cell r="M349">
            <v>0</v>
          </cell>
          <cell r="N349">
            <v>0</v>
          </cell>
          <cell r="O349">
            <v>0</v>
          </cell>
        </row>
        <row r="350">
          <cell r="L350">
            <v>0</v>
          </cell>
          <cell r="M350">
            <v>0</v>
          </cell>
          <cell r="N350">
            <v>0</v>
          </cell>
          <cell r="O350">
            <v>0</v>
          </cell>
        </row>
        <row r="351">
          <cell r="L351">
            <v>0</v>
          </cell>
          <cell r="M351">
            <v>0</v>
          </cell>
          <cell r="N351">
            <v>0</v>
          </cell>
          <cell r="O351">
            <v>0</v>
          </cell>
        </row>
        <row r="352">
          <cell r="L352">
            <v>0</v>
          </cell>
          <cell r="M352">
            <v>0</v>
          </cell>
          <cell r="N352">
            <v>0</v>
          </cell>
          <cell r="O352">
            <v>0</v>
          </cell>
        </row>
        <row r="353">
          <cell r="L353">
            <v>0</v>
          </cell>
          <cell r="M353">
            <v>0</v>
          </cell>
          <cell r="N353">
            <v>0</v>
          </cell>
          <cell r="O353">
            <v>0</v>
          </cell>
        </row>
        <row r="354">
          <cell r="L354">
            <v>0</v>
          </cell>
          <cell r="M354">
            <v>0</v>
          </cell>
          <cell r="N354">
            <v>0</v>
          </cell>
          <cell r="O354">
            <v>0</v>
          </cell>
        </row>
        <row r="355">
          <cell r="B355" t="str">
            <v>013313000660000</v>
          </cell>
          <cell r="C355" t="str">
            <v>盆底重建费</v>
          </cell>
          <cell r="D355" t="str">
            <v>手术费</v>
          </cell>
          <cell r="E355" t="str">
            <v>通过手术重建盆底支持组织。</v>
          </cell>
          <cell r="F355" t="str">
            <v>所定价格涵盖手术计划、术区准备、消毒、切开、缝合、处理用物等步骤所需的人力资源和基本物质资源消耗。</v>
          </cell>
          <cell r="G355" t="str">
            <v>次</v>
          </cell>
        </row>
        <row r="355">
          <cell r="I355" t="str">
            <v>医保</v>
          </cell>
          <cell r="J355">
            <v>3200</v>
          </cell>
          <cell r="K355">
            <v>2880</v>
          </cell>
          <cell r="L355">
            <v>3200</v>
          </cell>
          <cell r="M355">
            <v>3200</v>
          </cell>
          <cell r="N355">
            <v>2880</v>
          </cell>
          <cell r="O355">
            <v>2464</v>
          </cell>
        </row>
        <row r="356">
          <cell r="L356">
            <v>0</v>
          </cell>
          <cell r="M356">
            <v>0</v>
          </cell>
          <cell r="N356">
            <v>0</v>
          </cell>
          <cell r="O356">
            <v>0</v>
          </cell>
        </row>
        <row r="357">
          <cell r="B357" t="str">
            <v>013313000670000</v>
          </cell>
          <cell r="C357" t="str">
            <v>避孕药皮下埋植费</v>
          </cell>
          <cell r="D357" t="str">
            <v>手术费</v>
          </cell>
          <cell r="E357" t="str">
            <v>皮下埋植避孕药。</v>
          </cell>
          <cell r="F357" t="str">
            <v>所定价格涵盖手术计划、术区准备、消毒、切开、埋植、取出药物、缝合、处理用物等步骤所需的人力资源和基本物质资源消耗。</v>
          </cell>
          <cell r="G357" t="str">
            <v>次</v>
          </cell>
        </row>
        <row r="357">
          <cell r="I357" t="str">
            <v>医保</v>
          </cell>
          <cell r="J357">
            <v>70</v>
          </cell>
          <cell r="K357">
            <v>63</v>
          </cell>
          <cell r="L357">
            <v>70</v>
          </cell>
          <cell r="M357">
            <v>63</v>
          </cell>
          <cell r="N357">
            <v>63</v>
          </cell>
          <cell r="O357">
            <v>53.9</v>
          </cell>
        </row>
        <row r="358">
          <cell r="B358" t="str">
            <v>013313000680000</v>
          </cell>
          <cell r="C358" t="str">
            <v>避孕药取出费</v>
          </cell>
          <cell r="D358" t="str">
            <v>手术费</v>
          </cell>
          <cell r="E358" t="str">
            <v>取出皮下埋植的避孕药。</v>
          </cell>
          <cell r="F358" t="str">
            <v>所定价格涵盖手术计划、术区准备、消毒、切开、取出药物、缝合、处理用物等步骤所需的人力资源和基本物质资源消耗。</v>
          </cell>
          <cell r="G358" t="str">
            <v>次</v>
          </cell>
        </row>
        <row r="358">
          <cell r="I358" t="str">
            <v>医保</v>
          </cell>
          <cell r="J358">
            <v>70</v>
          </cell>
          <cell r="K358">
            <v>63</v>
          </cell>
          <cell r="L358">
            <v>70</v>
          </cell>
          <cell r="M358">
            <v>63</v>
          </cell>
          <cell r="N358">
            <v>63</v>
          </cell>
          <cell r="O358">
            <v>53.9</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03"/>
  <sheetViews>
    <sheetView tabSelected="1" workbookViewId="0">
      <pane ySplit="3" topLeftCell="A96" activePane="bottomLeft" state="frozen"/>
      <selection/>
      <selection pane="bottomLeft" activeCell="A1" sqref="A1:B1"/>
    </sheetView>
  </sheetViews>
  <sheetFormatPr defaultColWidth="9" defaultRowHeight="35" customHeight="true"/>
  <cols>
    <col min="1" max="1" width="5.5" style="2" customWidth="true"/>
    <col min="2" max="2" width="9.63333333333333" style="6" customWidth="true"/>
    <col min="3" max="3" width="11.3833333333333" style="7" customWidth="true"/>
    <col min="4" max="4" width="11.3833333333333" style="8" customWidth="true"/>
    <col min="5" max="5" width="17.2166666666667" style="3" customWidth="true"/>
    <col min="6" max="6" width="19.1083333333333" style="3" customWidth="true"/>
    <col min="7" max="7" width="5.13333333333333" style="2" customWidth="true"/>
    <col min="8" max="8" width="14.1333333333333" style="3" customWidth="true"/>
    <col min="9" max="9" width="7.25" style="9" customWidth="true"/>
    <col min="10" max="10" width="7.625" style="10" customWidth="true"/>
    <col min="11" max="11" width="7" style="10" customWidth="true"/>
    <col min="12" max="12" width="7.625" style="10" customWidth="true"/>
    <col min="13" max="13" width="5.88333333333333" style="2" customWidth="true"/>
    <col min="14" max="14" width="8.63333333333333" style="2" customWidth="true"/>
    <col min="15" max="15" width="8.13333333333333" style="2" customWidth="true"/>
    <col min="16" max="16384" width="9" style="11"/>
  </cols>
  <sheetData>
    <row r="1" spans="1:2">
      <c r="A1" s="12" t="s">
        <v>0</v>
      </c>
      <c r="B1" s="12"/>
    </row>
    <row r="2" ht="22.5" spans="1:10">
      <c r="A2" s="13" t="s">
        <v>1</v>
      </c>
      <c r="B2" s="13"/>
      <c r="C2" s="14"/>
      <c r="D2" s="15"/>
      <c r="E2" s="14"/>
      <c r="F2" s="14"/>
      <c r="G2" s="13"/>
      <c r="H2" s="14"/>
      <c r="I2" s="29"/>
      <c r="J2" s="29"/>
    </row>
    <row r="3" s="1" customFormat="true" ht="63" customHeight="true" spans="1:15">
      <c r="A3" s="16" t="s">
        <v>2</v>
      </c>
      <c r="B3" s="16" t="s">
        <v>3</v>
      </c>
      <c r="C3" s="16" t="s">
        <v>4</v>
      </c>
      <c r="D3" s="17" t="s">
        <v>5</v>
      </c>
      <c r="E3" s="16" t="s">
        <v>6</v>
      </c>
      <c r="F3" s="16" t="s">
        <v>7</v>
      </c>
      <c r="G3" s="16" t="s">
        <v>8</v>
      </c>
      <c r="H3" s="16" t="s">
        <v>9</v>
      </c>
      <c r="I3" s="30" t="s">
        <v>10</v>
      </c>
      <c r="J3" s="30" t="s">
        <v>11</v>
      </c>
      <c r="K3" s="30" t="s">
        <v>12</v>
      </c>
      <c r="L3" s="30" t="s">
        <v>13</v>
      </c>
      <c r="M3" s="16" t="s">
        <v>14</v>
      </c>
      <c r="N3" s="16" t="s">
        <v>15</v>
      </c>
      <c r="O3" s="16" t="s">
        <v>16</v>
      </c>
    </row>
    <row r="4" s="2" customFormat="true" ht="346" customHeight="true" spans="1:15">
      <c r="A4" s="18" t="s">
        <v>17</v>
      </c>
      <c r="B4" s="19"/>
      <c r="C4" s="19"/>
      <c r="D4" s="19"/>
      <c r="E4" s="19"/>
      <c r="F4" s="19"/>
      <c r="G4" s="19"/>
      <c r="H4" s="19"/>
      <c r="I4" s="31"/>
      <c r="J4" s="31"/>
      <c r="K4" s="31"/>
      <c r="L4" s="32"/>
      <c r="M4" s="20"/>
      <c r="N4" s="20"/>
      <c r="O4" s="20"/>
    </row>
    <row r="5" s="2" customFormat="true" ht="103" customHeight="true" spans="1:15">
      <c r="A5" s="20" t="s">
        <v>18</v>
      </c>
      <c r="B5" s="20" t="s">
        <v>19</v>
      </c>
      <c r="C5" s="21" t="s">
        <v>20</v>
      </c>
      <c r="D5" s="22" t="s">
        <v>21</v>
      </c>
      <c r="E5" s="21" t="s">
        <v>22</v>
      </c>
      <c r="F5" s="21" t="s">
        <v>23</v>
      </c>
      <c r="G5" s="20" t="s">
        <v>24</v>
      </c>
      <c r="H5" s="21"/>
      <c r="I5" s="33">
        <f>VLOOKUP(B:B,[1]妇科类医疗服务价格项目映射表!$B:$O,11,0)</f>
        <v>8</v>
      </c>
      <c r="J5" s="33">
        <f>VLOOKUP(B:B,[1]妇科类医疗服务价格项目映射表!$B:$O,12,0)</f>
        <v>8</v>
      </c>
      <c r="K5" s="34">
        <f>VLOOKUP(B:B,[1]妇科类医疗服务价格项目映射表!$B:$O,13,0)</f>
        <v>7.2</v>
      </c>
      <c r="L5" s="34">
        <f>VLOOKUP(B:B,[1]妇科类医疗服务价格项目映射表!$B:$O,14,0)</f>
        <v>6.16</v>
      </c>
      <c r="M5" s="35" t="s">
        <v>25</v>
      </c>
      <c r="N5" s="36"/>
      <c r="O5" s="36"/>
    </row>
    <row r="6" s="3" customFormat="true" ht="110" customHeight="true" spans="1:15">
      <c r="A6" s="23">
        <v>2</v>
      </c>
      <c r="B6" s="24" t="s">
        <v>26</v>
      </c>
      <c r="C6" s="25" t="s">
        <v>27</v>
      </c>
      <c r="D6" s="22" t="s">
        <v>21</v>
      </c>
      <c r="E6" s="24" t="s">
        <v>28</v>
      </c>
      <c r="F6" s="24" t="s">
        <v>29</v>
      </c>
      <c r="G6" s="23" t="s">
        <v>24</v>
      </c>
      <c r="H6" s="24" t="s">
        <v>30</v>
      </c>
      <c r="I6" s="33">
        <f>VLOOKUP(B:B,[1]妇科类医疗服务价格项目映射表!$B:$O,11,0)</f>
        <v>150</v>
      </c>
      <c r="J6" s="33">
        <f>VLOOKUP(B:B,[1]妇科类医疗服务价格项目映射表!$B:$O,12,0)</f>
        <v>135</v>
      </c>
      <c r="K6" s="34">
        <f>VLOOKUP(B:B,[1]妇科类医疗服务价格项目映射表!$B:$O,13,0)</f>
        <v>135</v>
      </c>
      <c r="L6" s="34">
        <f>VLOOKUP(B:B,[1]妇科类医疗服务价格项目映射表!$B:$O,14,0)</f>
        <v>115.5</v>
      </c>
      <c r="M6" s="37" t="s">
        <v>25</v>
      </c>
      <c r="N6" s="38"/>
      <c r="O6" s="36"/>
    </row>
    <row r="7" s="2" customFormat="true" ht="90" customHeight="true" spans="1:15">
      <c r="A7" s="26">
        <v>3</v>
      </c>
      <c r="B7" s="23" t="s">
        <v>31</v>
      </c>
      <c r="C7" s="25" t="s">
        <v>32</v>
      </c>
      <c r="D7" s="22" t="s">
        <v>21</v>
      </c>
      <c r="E7" s="25" t="s">
        <v>33</v>
      </c>
      <c r="F7" s="25" t="s">
        <v>34</v>
      </c>
      <c r="G7" s="23" t="s">
        <v>24</v>
      </c>
      <c r="H7" s="27"/>
      <c r="I7" s="33">
        <f>VLOOKUP(B:B,[1]妇科类医疗服务价格项目映射表!$B:$O,11,0)</f>
        <v>33</v>
      </c>
      <c r="J7" s="33">
        <f>VLOOKUP(B:B,[1]妇科类医疗服务价格项目映射表!$B:$O,12,0)</f>
        <v>29.7</v>
      </c>
      <c r="K7" s="34">
        <f>VLOOKUP(B:B,[1]妇科类医疗服务价格项目映射表!$B:$O,13,0)</f>
        <v>29.7</v>
      </c>
      <c r="L7" s="34">
        <f>VLOOKUP(B:B,[1]妇科类医疗服务价格项目映射表!$B:$O,14,0)</f>
        <v>25.41</v>
      </c>
      <c r="M7" s="37" t="s">
        <v>25</v>
      </c>
      <c r="N7" s="38"/>
      <c r="O7" s="36"/>
    </row>
    <row r="8" s="4" customFormat="true" ht="88" customHeight="true" spans="1:15">
      <c r="A8" s="26">
        <v>4</v>
      </c>
      <c r="B8" s="24" t="s">
        <v>35</v>
      </c>
      <c r="C8" s="25" t="s">
        <v>36</v>
      </c>
      <c r="D8" s="22" t="s">
        <v>21</v>
      </c>
      <c r="E8" s="24" t="s">
        <v>37</v>
      </c>
      <c r="F8" s="24" t="s">
        <v>29</v>
      </c>
      <c r="G8" s="26" t="s">
        <v>24</v>
      </c>
      <c r="H8" s="28"/>
      <c r="I8" s="33">
        <f>VLOOKUP(B:B,[1]妇科类医疗服务价格项目映射表!$B:$O,11,0)</f>
        <v>675</v>
      </c>
      <c r="J8" s="33">
        <f>VLOOKUP(B:B,[1]妇科类医疗服务价格项目映射表!$B:$O,12,0)</f>
        <v>675</v>
      </c>
      <c r="K8" s="34">
        <f>VLOOKUP(B:B,[1]妇科类医疗服务价格项目映射表!$B:$O,13,0)</f>
        <v>607.5</v>
      </c>
      <c r="L8" s="34">
        <f>VLOOKUP(B:B,[1]妇科类医疗服务价格项目映射表!$B:$O,14,0)</f>
        <v>519.75</v>
      </c>
      <c r="M8" s="37" t="s">
        <v>25</v>
      </c>
      <c r="N8" s="38"/>
      <c r="O8" s="36"/>
    </row>
    <row r="9" s="4" customFormat="true" ht="93" customHeight="true" spans="1:15">
      <c r="A9" s="26">
        <v>5</v>
      </c>
      <c r="B9" s="23" t="s">
        <v>38</v>
      </c>
      <c r="C9" s="25" t="s">
        <v>39</v>
      </c>
      <c r="D9" s="22" t="s">
        <v>21</v>
      </c>
      <c r="E9" s="25" t="s">
        <v>40</v>
      </c>
      <c r="F9" s="25" t="s">
        <v>29</v>
      </c>
      <c r="G9" s="23" t="s">
        <v>41</v>
      </c>
      <c r="H9" s="25"/>
      <c r="I9" s="33">
        <f>VLOOKUP(B:B,[1]妇科类医疗服务价格项目映射表!$B:$O,11,0)</f>
        <v>700</v>
      </c>
      <c r="J9" s="33">
        <f>VLOOKUP(B:B,[1]妇科类医疗服务价格项目映射表!$B:$O,12,0)</f>
        <v>700</v>
      </c>
      <c r="K9" s="34">
        <f>VLOOKUP(B:B,[1]妇科类医疗服务价格项目映射表!$B:$O,13,0)</f>
        <v>630</v>
      </c>
      <c r="L9" s="34">
        <f>VLOOKUP(B:B,[1]妇科类医疗服务价格项目映射表!$B:$O,14,0)</f>
        <v>539</v>
      </c>
      <c r="M9" s="37" t="s">
        <v>25</v>
      </c>
      <c r="N9" s="38"/>
      <c r="O9" s="36"/>
    </row>
    <row r="10" s="4" customFormat="true" ht="113" customHeight="true" spans="1:15">
      <c r="A10" s="23">
        <v>6</v>
      </c>
      <c r="B10" s="24" t="s">
        <v>42</v>
      </c>
      <c r="C10" s="25" t="s">
        <v>43</v>
      </c>
      <c r="D10" s="22" t="s">
        <v>44</v>
      </c>
      <c r="E10" s="24" t="s">
        <v>45</v>
      </c>
      <c r="F10" s="24" t="s">
        <v>46</v>
      </c>
      <c r="G10" s="23" t="s">
        <v>47</v>
      </c>
      <c r="H10" s="24" t="s">
        <v>48</v>
      </c>
      <c r="I10" s="33">
        <f>VLOOKUP(B:B,[1]妇科类医疗服务价格项目映射表!$B:$O,11,0)</f>
        <v>30</v>
      </c>
      <c r="J10" s="33">
        <f>VLOOKUP(B:B,[1]妇科类医疗服务价格项目映射表!$B:$O,12,0)</f>
        <v>27</v>
      </c>
      <c r="K10" s="34">
        <f>VLOOKUP(B:B,[1]妇科类医疗服务价格项目映射表!$B:$O,13,0)</f>
        <v>27</v>
      </c>
      <c r="L10" s="34">
        <f>VLOOKUP(B:B,[1]妇科类医疗服务价格项目映射表!$B:$O,14,0)</f>
        <v>23.1</v>
      </c>
      <c r="M10" s="37" t="s">
        <v>25</v>
      </c>
      <c r="N10" s="38"/>
      <c r="O10" s="36"/>
    </row>
    <row r="11" s="4" customFormat="true" ht="130" customHeight="true" spans="1:15">
      <c r="A11" s="23">
        <v>7</v>
      </c>
      <c r="B11" s="24" t="s">
        <v>49</v>
      </c>
      <c r="C11" s="25" t="s">
        <v>50</v>
      </c>
      <c r="D11" s="22" t="s">
        <v>44</v>
      </c>
      <c r="E11" s="24" t="s">
        <v>51</v>
      </c>
      <c r="F11" s="24" t="s">
        <v>46</v>
      </c>
      <c r="G11" s="23" t="s">
        <v>47</v>
      </c>
      <c r="H11" s="24" t="s">
        <v>52</v>
      </c>
      <c r="I11" s="33">
        <f>VLOOKUP(B:B,[1]妇科类医疗服务价格项目映射表!$B:$O,11,0)</f>
        <v>90</v>
      </c>
      <c r="J11" s="33">
        <f>VLOOKUP(B:B,[1]妇科类医疗服务价格项目映射表!$B:$O,12,0)</f>
        <v>81</v>
      </c>
      <c r="K11" s="34">
        <f>VLOOKUP(B:B,[1]妇科类医疗服务价格项目映射表!$B:$O,13,0)</f>
        <v>81</v>
      </c>
      <c r="L11" s="34">
        <f>VLOOKUP(B:B,[1]妇科类医疗服务价格项目映射表!$B:$O,14,0)</f>
        <v>69.3</v>
      </c>
      <c r="M11" s="37" t="s">
        <v>25</v>
      </c>
      <c r="N11" s="38"/>
      <c r="O11" s="36"/>
    </row>
    <row r="12" s="4" customFormat="true" ht="122" customHeight="true" spans="1:15">
      <c r="A12" s="23">
        <v>8</v>
      </c>
      <c r="B12" s="24" t="s">
        <v>53</v>
      </c>
      <c r="C12" s="25" t="s">
        <v>54</v>
      </c>
      <c r="D12" s="22" t="s">
        <v>44</v>
      </c>
      <c r="E12" s="24" t="s">
        <v>55</v>
      </c>
      <c r="F12" s="24" t="s">
        <v>56</v>
      </c>
      <c r="G12" s="23" t="s">
        <v>24</v>
      </c>
      <c r="H12" s="24" t="s">
        <v>57</v>
      </c>
      <c r="I12" s="33">
        <f>VLOOKUP(B:B,[1]妇科类医疗服务价格项目映射表!$B:$O,11,0)</f>
        <v>250</v>
      </c>
      <c r="J12" s="33">
        <f>VLOOKUP(B:B,[1]妇科类医疗服务价格项目映射表!$B:$O,12,0)</f>
        <v>250</v>
      </c>
      <c r="K12" s="34">
        <f>VLOOKUP(B:B,[1]妇科类医疗服务价格项目映射表!$B:$O,13,0)</f>
        <v>225</v>
      </c>
      <c r="L12" s="34">
        <f>VLOOKUP(B:B,[1]妇科类医疗服务价格项目映射表!$B:$O,14,0)</f>
        <v>192.5</v>
      </c>
      <c r="M12" s="37" t="s">
        <v>25</v>
      </c>
      <c r="N12" s="38"/>
      <c r="O12" s="36"/>
    </row>
    <row r="13" s="4" customFormat="true" ht="40.5" spans="1:15">
      <c r="A13" s="23" t="s">
        <v>58</v>
      </c>
      <c r="B13" s="23" t="s">
        <v>59</v>
      </c>
      <c r="C13" s="25" t="s">
        <v>60</v>
      </c>
      <c r="D13" s="22" t="s">
        <v>44</v>
      </c>
      <c r="E13" s="25"/>
      <c r="F13" s="25"/>
      <c r="G13" s="23" t="s">
        <v>24</v>
      </c>
      <c r="H13" s="25" t="s">
        <v>61</v>
      </c>
      <c r="I13" s="33">
        <f>VLOOKUP(B:B,[1]妇科类医疗服务价格项目映射表!$B:$O,11,0)</f>
        <v>75</v>
      </c>
      <c r="J13" s="33">
        <f>VLOOKUP(B:B,[1]妇科类医疗服务价格项目映射表!$B:$O,12,0)</f>
        <v>75</v>
      </c>
      <c r="K13" s="34">
        <f>VLOOKUP(B:B,[1]妇科类医疗服务价格项目映射表!$B:$O,13,0)</f>
        <v>67.5</v>
      </c>
      <c r="L13" s="34">
        <f>VLOOKUP(B:B,[1]妇科类医疗服务价格项目映射表!$B:$O,14,0)</f>
        <v>57.75</v>
      </c>
      <c r="M13" s="37" t="s">
        <v>25</v>
      </c>
      <c r="N13" s="38"/>
      <c r="O13" s="36"/>
    </row>
    <row r="14" s="4" customFormat="true" ht="74" customHeight="true" spans="1:15">
      <c r="A14" s="23">
        <v>9</v>
      </c>
      <c r="B14" s="23" t="s">
        <v>62</v>
      </c>
      <c r="C14" s="25" t="s">
        <v>63</v>
      </c>
      <c r="D14" s="22" t="s">
        <v>44</v>
      </c>
      <c r="E14" s="25" t="s">
        <v>64</v>
      </c>
      <c r="F14" s="25" t="s">
        <v>65</v>
      </c>
      <c r="G14" s="23" t="s">
        <v>24</v>
      </c>
      <c r="H14" s="25"/>
      <c r="I14" s="33">
        <f>VLOOKUP(B:B,[1]妇科类医疗服务价格项目映射表!$B:$O,11,0)</f>
        <v>33</v>
      </c>
      <c r="J14" s="33">
        <f>VLOOKUP(B:B,[1]妇科类医疗服务价格项目映射表!$B:$O,12,0)</f>
        <v>29.7</v>
      </c>
      <c r="K14" s="34">
        <f>VLOOKUP(B:B,[1]妇科类医疗服务价格项目映射表!$B:$O,13,0)</f>
        <v>29.7</v>
      </c>
      <c r="L14" s="34">
        <f>VLOOKUP(B:B,[1]妇科类医疗服务价格项目映射表!$B:$O,14,0)</f>
        <v>25.41</v>
      </c>
      <c r="M14" s="37" t="s">
        <v>25</v>
      </c>
      <c r="N14" s="38"/>
      <c r="O14" s="36"/>
    </row>
    <row r="15" s="4" customFormat="true" ht="81" customHeight="true" spans="1:15">
      <c r="A15" s="23">
        <v>10</v>
      </c>
      <c r="B15" s="23" t="s">
        <v>66</v>
      </c>
      <c r="C15" s="25" t="s">
        <v>67</v>
      </c>
      <c r="D15" s="22" t="s">
        <v>44</v>
      </c>
      <c r="E15" s="25" t="s">
        <v>68</v>
      </c>
      <c r="F15" s="25" t="s">
        <v>69</v>
      </c>
      <c r="G15" s="23" t="s">
        <v>24</v>
      </c>
      <c r="H15" s="25"/>
      <c r="I15" s="33">
        <f>VLOOKUP(B:B,[1]妇科类医疗服务价格项目映射表!$B:$O,11,0)</f>
        <v>65</v>
      </c>
      <c r="J15" s="33">
        <f>VLOOKUP(B:B,[1]妇科类医疗服务价格项目映射表!$B:$O,12,0)</f>
        <v>58.5</v>
      </c>
      <c r="K15" s="34">
        <f>VLOOKUP(B:B,[1]妇科类医疗服务价格项目映射表!$B:$O,13,0)</f>
        <v>58.5</v>
      </c>
      <c r="L15" s="34">
        <f>VLOOKUP(B:B,[1]妇科类医疗服务价格项目映射表!$B:$O,14,0)</f>
        <v>50.05</v>
      </c>
      <c r="M15" s="37" t="s">
        <v>25</v>
      </c>
      <c r="N15" s="38"/>
      <c r="O15" s="36"/>
    </row>
    <row r="16" s="4" customFormat="true" ht="84" customHeight="true" spans="1:15">
      <c r="A16" s="23">
        <v>11</v>
      </c>
      <c r="B16" s="24" t="s">
        <v>70</v>
      </c>
      <c r="C16" s="25" t="s">
        <v>71</v>
      </c>
      <c r="D16" s="22" t="s">
        <v>44</v>
      </c>
      <c r="E16" s="24" t="s">
        <v>72</v>
      </c>
      <c r="F16" s="24" t="s">
        <v>69</v>
      </c>
      <c r="G16" s="23" t="s">
        <v>41</v>
      </c>
      <c r="H16" s="25"/>
      <c r="I16" s="33">
        <f>VLOOKUP(B:B,[1]妇科类医疗服务价格项目映射表!$B:$O,11,0)</f>
        <v>540</v>
      </c>
      <c r="J16" s="33">
        <f>VLOOKUP(B:B,[1]妇科类医疗服务价格项目映射表!$B:$O,12,0)</f>
        <v>540</v>
      </c>
      <c r="K16" s="34">
        <f>VLOOKUP(B:B,[1]妇科类医疗服务价格项目映射表!$B:$O,13,0)</f>
        <v>486</v>
      </c>
      <c r="L16" s="34">
        <f>VLOOKUP(B:B,[1]妇科类医疗服务价格项目映射表!$B:$O,14,0)</f>
        <v>415.8</v>
      </c>
      <c r="M16" s="37" t="s">
        <v>25</v>
      </c>
      <c r="N16" s="38"/>
      <c r="O16" s="36"/>
    </row>
    <row r="17" s="4" customFormat="true" ht="81" customHeight="true" spans="1:15">
      <c r="A17" s="23">
        <v>12</v>
      </c>
      <c r="B17" s="23" t="s">
        <v>73</v>
      </c>
      <c r="C17" s="25" t="s">
        <v>74</v>
      </c>
      <c r="D17" s="22" t="s">
        <v>44</v>
      </c>
      <c r="E17" s="25" t="s">
        <v>75</v>
      </c>
      <c r="F17" s="25" t="s">
        <v>76</v>
      </c>
      <c r="G17" s="23" t="s">
        <v>24</v>
      </c>
      <c r="H17" s="25"/>
      <c r="I17" s="33">
        <f>VLOOKUP(B:B,[1]妇科类医疗服务价格项目映射表!$B:$O,11,0)</f>
        <v>125</v>
      </c>
      <c r="J17" s="33">
        <f>VLOOKUP(B:B,[1]妇科类医疗服务价格项目映射表!$B:$O,12,0)</f>
        <v>125</v>
      </c>
      <c r="K17" s="34">
        <f>VLOOKUP(B:B,[1]妇科类医疗服务价格项目映射表!$B:$O,13,0)</f>
        <v>113</v>
      </c>
      <c r="L17" s="34">
        <f>VLOOKUP(B:B,[1]妇科类医疗服务价格项目映射表!$B:$O,14,0)</f>
        <v>96.25</v>
      </c>
      <c r="M17" s="37" t="s">
        <v>25</v>
      </c>
      <c r="N17" s="38"/>
      <c r="O17" s="36"/>
    </row>
    <row r="18" s="4" customFormat="true" ht="67.5" spans="1:15">
      <c r="A18" s="23">
        <v>13</v>
      </c>
      <c r="B18" s="23" t="s">
        <v>77</v>
      </c>
      <c r="C18" s="25" t="s">
        <v>78</v>
      </c>
      <c r="D18" s="22" t="s">
        <v>44</v>
      </c>
      <c r="E18" s="25" t="s">
        <v>79</v>
      </c>
      <c r="F18" s="25" t="s">
        <v>80</v>
      </c>
      <c r="G18" s="23" t="s">
        <v>24</v>
      </c>
      <c r="H18" s="25"/>
      <c r="I18" s="33">
        <f>VLOOKUP(B:B,[1]妇科类医疗服务价格项目映射表!$B:$O,11,0)</f>
        <v>300</v>
      </c>
      <c r="J18" s="33">
        <f>VLOOKUP(B:B,[1]妇科类医疗服务价格项目映射表!$B:$O,12,0)</f>
        <v>270</v>
      </c>
      <c r="K18" s="34">
        <f>VLOOKUP(B:B,[1]妇科类医疗服务价格项目映射表!$B:$O,13,0)</f>
        <v>270</v>
      </c>
      <c r="L18" s="34">
        <f>VLOOKUP(B:B,[1]妇科类医疗服务价格项目映射表!$B:$O,14,0)</f>
        <v>231</v>
      </c>
      <c r="M18" s="37" t="s">
        <v>25</v>
      </c>
      <c r="N18" s="38"/>
      <c r="O18" s="36"/>
    </row>
    <row r="19" s="4" customFormat="true" ht="97" customHeight="true" spans="1:15">
      <c r="A19" s="23">
        <v>14</v>
      </c>
      <c r="B19" s="24" t="s">
        <v>81</v>
      </c>
      <c r="C19" s="25" t="s">
        <v>82</v>
      </c>
      <c r="D19" s="22" t="s">
        <v>44</v>
      </c>
      <c r="E19" s="24" t="s">
        <v>83</v>
      </c>
      <c r="F19" s="24" t="s">
        <v>84</v>
      </c>
      <c r="G19" s="26" t="s">
        <v>24</v>
      </c>
      <c r="H19" s="24" t="s">
        <v>85</v>
      </c>
      <c r="I19" s="33">
        <f>VLOOKUP(B:B,[1]妇科类医疗服务价格项目映射表!$B:$O,11,0)</f>
        <v>4800</v>
      </c>
      <c r="J19" s="33">
        <f>VLOOKUP(B:B,[1]妇科类医疗服务价格项目映射表!$B:$O,12,0)</f>
        <v>4320</v>
      </c>
      <c r="K19" s="34">
        <f>VLOOKUP(B:B,[1]妇科类医疗服务价格项目映射表!$B:$O,13,0)</f>
        <v>4320</v>
      </c>
      <c r="L19" s="34">
        <f>VLOOKUP(B:B,[1]妇科类医疗服务价格项目映射表!$B:$O,14,0)</f>
        <v>3696</v>
      </c>
      <c r="M19" s="37" t="s">
        <v>86</v>
      </c>
      <c r="N19" s="38"/>
      <c r="O19" s="36"/>
    </row>
    <row r="20" s="4" customFormat="true" ht="91" customHeight="true" spans="1:15">
      <c r="A20" s="23">
        <v>15</v>
      </c>
      <c r="B20" s="23" t="s">
        <v>87</v>
      </c>
      <c r="C20" s="25" t="s">
        <v>88</v>
      </c>
      <c r="D20" s="22" t="s">
        <v>44</v>
      </c>
      <c r="E20" s="25" t="s">
        <v>89</v>
      </c>
      <c r="F20" s="25" t="s">
        <v>90</v>
      </c>
      <c r="G20" s="26" t="s">
        <v>91</v>
      </c>
      <c r="H20" s="25" t="s">
        <v>92</v>
      </c>
      <c r="I20" s="33">
        <f>VLOOKUP(B:B,[1]妇科类医疗服务价格项目映射表!$B:$O,11,0)</f>
        <v>89</v>
      </c>
      <c r="J20" s="33">
        <f>VLOOKUP(B:B,[1]妇科类医疗服务价格项目映射表!$B:$O,12,0)</f>
        <v>89</v>
      </c>
      <c r="K20" s="34">
        <f>VLOOKUP(B:B,[1]妇科类医疗服务价格项目映射表!$B:$O,13,0)</f>
        <v>80.1</v>
      </c>
      <c r="L20" s="34">
        <f>VLOOKUP(B:B,[1]妇科类医疗服务价格项目映射表!$B:$O,14,0)</f>
        <v>68.53</v>
      </c>
      <c r="M20" s="37" t="s">
        <v>86</v>
      </c>
      <c r="N20" s="38"/>
      <c r="O20" s="36"/>
    </row>
    <row r="21" s="4" customFormat="true" ht="73" customHeight="true" spans="1:15">
      <c r="A21" s="23">
        <v>16</v>
      </c>
      <c r="B21" s="23" t="s">
        <v>93</v>
      </c>
      <c r="C21" s="25" t="s">
        <v>94</v>
      </c>
      <c r="D21" s="22" t="s">
        <v>44</v>
      </c>
      <c r="E21" s="25" t="s">
        <v>95</v>
      </c>
      <c r="F21" s="25" t="s">
        <v>96</v>
      </c>
      <c r="G21" s="26" t="s">
        <v>24</v>
      </c>
      <c r="H21" s="28"/>
      <c r="I21" s="33">
        <f>VLOOKUP(B:B,[1]妇科类医疗服务价格项目映射表!$B:$O,11,0)</f>
        <v>3500</v>
      </c>
      <c r="J21" s="33">
        <f>VLOOKUP(B:B,[1]妇科类医疗服务价格项目映射表!$B:$O,12,0)</f>
        <v>3500</v>
      </c>
      <c r="K21" s="34">
        <f>VLOOKUP(B:B,[1]妇科类医疗服务价格项目映射表!$B:$O,13,0)</f>
        <v>3150</v>
      </c>
      <c r="L21" s="34">
        <f>VLOOKUP(B:B,[1]妇科类医疗服务价格项目映射表!$B:$O,14,0)</f>
        <v>2695</v>
      </c>
      <c r="M21" s="37" t="s">
        <v>86</v>
      </c>
      <c r="N21" s="38"/>
      <c r="O21" s="36"/>
    </row>
    <row r="22" s="4" customFormat="true" ht="169" customHeight="true" spans="1:15">
      <c r="A22" s="23">
        <v>17</v>
      </c>
      <c r="B22" s="23" t="s">
        <v>97</v>
      </c>
      <c r="C22" s="25" t="s">
        <v>98</v>
      </c>
      <c r="D22" s="22" t="s">
        <v>44</v>
      </c>
      <c r="E22" s="25" t="s">
        <v>99</v>
      </c>
      <c r="F22" s="25" t="s">
        <v>100</v>
      </c>
      <c r="G22" s="23" t="s">
        <v>101</v>
      </c>
      <c r="H22" s="25" t="s">
        <v>102</v>
      </c>
      <c r="I22" s="33">
        <f>VLOOKUP(B:B,[1]妇科类医疗服务价格项目映射表!$B:$O,11,0)</f>
        <v>186</v>
      </c>
      <c r="J22" s="33">
        <f>VLOOKUP(B:B,[1]妇科类医疗服务价格项目映射表!$B:$O,12,0)</f>
        <v>186</v>
      </c>
      <c r="K22" s="34">
        <f>VLOOKUP(B:B,[1]妇科类医疗服务价格项目映射表!$B:$O,13,0)</f>
        <v>168</v>
      </c>
      <c r="L22" s="34">
        <f>VLOOKUP(B:B,[1]妇科类医疗服务价格项目映射表!$B:$O,14,0)</f>
        <v>143.22</v>
      </c>
      <c r="M22" s="37" t="s">
        <v>86</v>
      </c>
      <c r="N22" s="38"/>
      <c r="O22" s="36"/>
    </row>
    <row r="23" s="4" customFormat="true" ht="86" customHeight="true" spans="1:15">
      <c r="A23" s="23">
        <v>18</v>
      </c>
      <c r="B23" s="24" t="s">
        <v>103</v>
      </c>
      <c r="C23" s="25" t="s">
        <v>104</v>
      </c>
      <c r="D23" s="22" t="s">
        <v>105</v>
      </c>
      <c r="E23" s="24" t="s">
        <v>106</v>
      </c>
      <c r="F23" s="24" t="s">
        <v>107</v>
      </c>
      <c r="G23" s="23" t="s">
        <v>24</v>
      </c>
      <c r="H23" s="24" t="s">
        <v>108</v>
      </c>
      <c r="I23" s="33">
        <f>VLOOKUP(B:B,[1]妇科类医疗服务价格项目映射表!$B:$O,11,0)</f>
        <v>492</v>
      </c>
      <c r="J23" s="33">
        <f>VLOOKUP(B:B,[1]妇科类医疗服务价格项目映射表!$B:$O,12,0)</f>
        <v>492</v>
      </c>
      <c r="K23" s="34">
        <f>VLOOKUP(B:B,[1]妇科类医疗服务价格项目映射表!$B:$O,13,0)</f>
        <v>442.8</v>
      </c>
      <c r="L23" s="34">
        <f>VLOOKUP(B:B,[1]妇科类医疗服务价格项目映射表!$B:$O,14,0)</f>
        <v>378.84</v>
      </c>
      <c r="M23" s="37" t="s">
        <v>25</v>
      </c>
      <c r="N23" s="38"/>
      <c r="O23" s="36"/>
    </row>
    <row r="24" s="4" customFormat="true" ht="132" customHeight="true" spans="1:15">
      <c r="A24" s="23">
        <v>19</v>
      </c>
      <c r="B24" s="24" t="s">
        <v>109</v>
      </c>
      <c r="C24" s="25" t="s">
        <v>110</v>
      </c>
      <c r="D24" s="22" t="s">
        <v>105</v>
      </c>
      <c r="E24" s="24" t="s">
        <v>111</v>
      </c>
      <c r="F24" s="24" t="s">
        <v>107</v>
      </c>
      <c r="G24" s="23" t="s">
        <v>24</v>
      </c>
      <c r="H24" s="24" t="s">
        <v>112</v>
      </c>
      <c r="I24" s="33">
        <f>VLOOKUP(B:B,[1]妇科类医疗服务价格项目映射表!$B:$O,11,0)</f>
        <v>1080</v>
      </c>
      <c r="J24" s="33">
        <f>VLOOKUP(B:B,[1]妇科类医疗服务价格项目映射表!$B:$O,12,0)</f>
        <v>1080</v>
      </c>
      <c r="K24" s="34">
        <f>VLOOKUP(B:B,[1]妇科类医疗服务价格项目映射表!$B:$O,13,0)</f>
        <v>972</v>
      </c>
      <c r="L24" s="34">
        <f>VLOOKUP(B:B,[1]妇科类医疗服务价格项目映射表!$B:$O,14,0)</f>
        <v>831.6</v>
      </c>
      <c r="M24" s="37" t="s">
        <v>25</v>
      </c>
      <c r="N24" s="38"/>
      <c r="O24" s="36"/>
    </row>
    <row r="25" s="4" customFormat="true" ht="99" customHeight="true" spans="1:15">
      <c r="A25" s="23">
        <v>20</v>
      </c>
      <c r="B25" s="24" t="s">
        <v>113</v>
      </c>
      <c r="C25" s="25" t="s">
        <v>114</v>
      </c>
      <c r="D25" s="22" t="s">
        <v>105</v>
      </c>
      <c r="E25" s="24" t="s">
        <v>115</v>
      </c>
      <c r="F25" s="24" t="s">
        <v>116</v>
      </c>
      <c r="G25" s="23" t="s">
        <v>24</v>
      </c>
      <c r="H25" s="25"/>
      <c r="I25" s="33">
        <f>VLOOKUP(B:B,[1]妇科类医疗服务价格项目映射表!$B:$O,11,0)</f>
        <v>387</v>
      </c>
      <c r="J25" s="33">
        <f>VLOOKUP(B:B,[1]妇科类医疗服务价格项目映射表!$B:$O,12,0)</f>
        <v>387</v>
      </c>
      <c r="K25" s="34">
        <f>VLOOKUP(B:B,[1]妇科类医疗服务价格项目映射表!$B:$O,13,0)</f>
        <v>348.3</v>
      </c>
      <c r="L25" s="34">
        <f>VLOOKUP(B:B,[1]妇科类医疗服务价格项目映射表!$B:$O,14,0)</f>
        <v>297.99</v>
      </c>
      <c r="M25" s="37" t="s">
        <v>25</v>
      </c>
      <c r="N25" s="38"/>
      <c r="O25" s="36"/>
    </row>
    <row r="26" s="4" customFormat="true" ht="108" customHeight="true" spans="1:15">
      <c r="A26" s="23">
        <v>21</v>
      </c>
      <c r="B26" s="24" t="s">
        <v>117</v>
      </c>
      <c r="C26" s="25" t="s">
        <v>118</v>
      </c>
      <c r="D26" s="22" t="s">
        <v>105</v>
      </c>
      <c r="E26" s="24" t="s">
        <v>119</v>
      </c>
      <c r="F26" s="24" t="s">
        <v>120</v>
      </c>
      <c r="G26" s="23" t="s">
        <v>24</v>
      </c>
      <c r="H26" s="25"/>
      <c r="I26" s="33">
        <f>VLOOKUP(B:B,[1]妇科类医疗服务价格项目映射表!$B:$O,11,0)</f>
        <v>395</v>
      </c>
      <c r="J26" s="33">
        <f>VLOOKUP(B:B,[1]妇科类医疗服务价格项目映射表!$B:$O,12,0)</f>
        <v>395</v>
      </c>
      <c r="K26" s="34">
        <f>VLOOKUP(B:B,[1]妇科类医疗服务价格项目映射表!$B:$O,13,0)</f>
        <v>355.5</v>
      </c>
      <c r="L26" s="34">
        <f>VLOOKUP(B:B,[1]妇科类医疗服务价格项目映射表!$B:$O,14,0)</f>
        <v>304.15</v>
      </c>
      <c r="M26" s="37" t="s">
        <v>25</v>
      </c>
      <c r="N26" s="38"/>
      <c r="O26" s="36"/>
    </row>
    <row r="27" s="5" customFormat="true" ht="114" customHeight="true" spans="1:15">
      <c r="A27" s="23">
        <v>22</v>
      </c>
      <c r="B27" s="24" t="s">
        <v>121</v>
      </c>
      <c r="C27" s="25" t="s">
        <v>122</v>
      </c>
      <c r="D27" s="22" t="s">
        <v>105</v>
      </c>
      <c r="E27" s="24" t="s">
        <v>123</v>
      </c>
      <c r="F27" s="24" t="s">
        <v>124</v>
      </c>
      <c r="G27" s="23" t="s">
        <v>24</v>
      </c>
      <c r="H27" s="25"/>
      <c r="I27" s="33">
        <f>VLOOKUP(B:B,[1]妇科类医疗服务价格项目映射表!$B:$O,11,0)</f>
        <v>2300</v>
      </c>
      <c r="J27" s="33">
        <f>VLOOKUP(B:B,[1]妇科类医疗服务价格项目映射表!$B:$O,12,0)</f>
        <v>2300</v>
      </c>
      <c r="K27" s="34">
        <f>VLOOKUP(B:B,[1]妇科类医疗服务价格项目映射表!$B:$O,13,0)</f>
        <v>2070</v>
      </c>
      <c r="L27" s="34">
        <f>VLOOKUP(B:B,[1]妇科类医疗服务价格项目映射表!$B:$O,14,0)</f>
        <v>1771</v>
      </c>
      <c r="M27" s="37" t="s">
        <v>25</v>
      </c>
      <c r="N27" s="38"/>
      <c r="O27" s="36"/>
    </row>
    <row r="28" s="4" customFormat="true" ht="91" customHeight="true" spans="1:15">
      <c r="A28" s="23">
        <v>23</v>
      </c>
      <c r="B28" s="24" t="s">
        <v>125</v>
      </c>
      <c r="C28" s="25" t="s">
        <v>126</v>
      </c>
      <c r="D28" s="22" t="s">
        <v>105</v>
      </c>
      <c r="E28" s="24" t="s">
        <v>127</v>
      </c>
      <c r="F28" s="24" t="s">
        <v>128</v>
      </c>
      <c r="G28" s="23" t="s">
        <v>24</v>
      </c>
      <c r="H28" s="25"/>
      <c r="I28" s="33">
        <f>VLOOKUP(B:B,[1]妇科类医疗服务价格项目映射表!$B:$O,11,0)</f>
        <v>900</v>
      </c>
      <c r="J28" s="33">
        <f>VLOOKUP(B:B,[1]妇科类医疗服务价格项目映射表!$B:$O,12,0)</f>
        <v>900</v>
      </c>
      <c r="K28" s="34">
        <f>VLOOKUP(B:B,[1]妇科类医疗服务价格项目映射表!$B:$O,13,0)</f>
        <v>810</v>
      </c>
      <c r="L28" s="34">
        <f>VLOOKUP(B:B,[1]妇科类医疗服务价格项目映射表!$B:$O,14,0)</f>
        <v>693</v>
      </c>
      <c r="M28" s="37" t="s">
        <v>86</v>
      </c>
      <c r="N28" s="38"/>
      <c r="O28" s="36"/>
    </row>
    <row r="29" s="4" customFormat="true" ht="81" customHeight="true" spans="1:15">
      <c r="A29" s="23">
        <v>24</v>
      </c>
      <c r="B29" s="23" t="s">
        <v>129</v>
      </c>
      <c r="C29" s="25" t="s">
        <v>130</v>
      </c>
      <c r="D29" s="22" t="s">
        <v>105</v>
      </c>
      <c r="E29" s="25" t="s">
        <v>131</v>
      </c>
      <c r="F29" s="25" t="s">
        <v>128</v>
      </c>
      <c r="G29" s="23" t="s">
        <v>41</v>
      </c>
      <c r="H29" s="28"/>
      <c r="I29" s="33">
        <f>VLOOKUP(B:B,[1]妇科类医疗服务价格项目映射表!$B:$O,11,0)</f>
        <v>1385</v>
      </c>
      <c r="J29" s="33">
        <f>VLOOKUP(B:B,[1]妇科类医疗服务价格项目映射表!$B:$O,12,0)</f>
        <v>1385</v>
      </c>
      <c r="K29" s="34">
        <f>VLOOKUP(B:B,[1]妇科类医疗服务价格项目映射表!$B:$O,13,0)</f>
        <v>1247</v>
      </c>
      <c r="L29" s="34">
        <f>VLOOKUP(B:B,[1]妇科类医疗服务价格项目映射表!$B:$O,14,0)</f>
        <v>1066.45</v>
      </c>
      <c r="M29" s="37" t="s">
        <v>86</v>
      </c>
      <c r="N29" s="38"/>
      <c r="O29" s="36"/>
    </row>
    <row r="30" s="4" customFormat="true" ht="86" customHeight="true" spans="1:15">
      <c r="A30" s="23">
        <v>25</v>
      </c>
      <c r="B30" s="24" t="s">
        <v>132</v>
      </c>
      <c r="C30" s="25" t="s">
        <v>133</v>
      </c>
      <c r="D30" s="22" t="s">
        <v>105</v>
      </c>
      <c r="E30" s="24" t="s">
        <v>134</v>
      </c>
      <c r="F30" s="24" t="s">
        <v>135</v>
      </c>
      <c r="G30" s="23" t="s">
        <v>24</v>
      </c>
      <c r="H30" s="25"/>
      <c r="I30" s="33">
        <f>VLOOKUP(B:B,[1]妇科类医疗服务价格项目映射表!$B:$O,11,0)</f>
        <v>410</v>
      </c>
      <c r="J30" s="33">
        <f>VLOOKUP(B:B,[1]妇科类医疗服务价格项目映射表!$B:$O,12,0)</f>
        <v>410</v>
      </c>
      <c r="K30" s="34">
        <f>VLOOKUP(B:B,[1]妇科类医疗服务价格项目映射表!$B:$O,13,0)</f>
        <v>369</v>
      </c>
      <c r="L30" s="34">
        <f>VLOOKUP(B:B,[1]妇科类医疗服务价格项目映射表!$B:$O,14,0)</f>
        <v>315.7</v>
      </c>
      <c r="M30" s="37" t="s">
        <v>25</v>
      </c>
      <c r="N30" s="38"/>
      <c r="O30" s="36"/>
    </row>
    <row r="31" s="4" customFormat="true" ht="84" customHeight="true" spans="1:15">
      <c r="A31" s="23">
        <v>26</v>
      </c>
      <c r="B31" s="24" t="s">
        <v>136</v>
      </c>
      <c r="C31" s="25" t="s">
        <v>137</v>
      </c>
      <c r="D31" s="22" t="s">
        <v>105</v>
      </c>
      <c r="E31" s="24" t="s">
        <v>138</v>
      </c>
      <c r="F31" s="24" t="s">
        <v>139</v>
      </c>
      <c r="G31" s="23" t="s">
        <v>24</v>
      </c>
      <c r="H31" s="25"/>
      <c r="I31" s="33">
        <f>VLOOKUP(B:B,[1]妇科类医疗服务价格项目映射表!$B:$O,11,0)</f>
        <v>188</v>
      </c>
      <c r="J31" s="33">
        <f>VLOOKUP(B:B,[1]妇科类医疗服务价格项目映射表!$B:$O,12,0)</f>
        <v>188</v>
      </c>
      <c r="K31" s="34">
        <f>VLOOKUP(B:B,[1]妇科类医疗服务价格项目映射表!$B:$O,13,0)</f>
        <v>169.2</v>
      </c>
      <c r="L31" s="34">
        <f>VLOOKUP(B:B,[1]妇科类医疗服务价格项目映射表!$B:$O,14,0)</f>
        <v>144.76</v>
      </c>
      <c r="M31" s="37" t="s">
        <v>86</v>
      </c>
      <c r="N31" s="38"/>
      <c r="O31" s="36"/>
    </row>
    <row r="32" s="4" customFormat="true" ht="82" customHeight="true" spans="1:15">
      <c r="A32" s="23">
        <v>27</v>
      </c>
      <c r="B32" s="24" t="s">
        <v>140</v>
      </c>
      <c r="C32" s="25" t="s">
        <v>141</v>
      </c>
      <c r="D32" s="22" t="s">
        <v>105</v>
      </c>
      <c r="E32" s="24" t="s">
        <v>142</v>
      </c>
      <c r="F32" s="24" t="s">
        <v>143</v>
      </c>
      <c r="G32" s="23" t="s">
        <v>24</v>
      </c>
      <c r="H32" s="25"/>
      <c r="I32" s="33">
        <f>VLOOKUP(B:B,[1]妇科类医疗服务价格项目映射表!$B:$O,11,0)</f>
        <v>1500</v>
      </c>
      <c r="J32" s="33">
        <f>VLOOKUP(B:B,[1]妇科类医疗服务价格项目映射表!$B:$O,12,0)</f>
        <v>1500</v>
      </c>
      <c r="K32" s="34">
        <f>VLOOKUP(B:B,[1]妇科类医疗服务价格项目映射表!$B:$O,13,0)</f>
        <v>1350</v>
      </c>
      <c r="L32" s="34">
        <f>VLOOKUP(B:B,[1]妇科类医疗服务价格项目映射表!$B:$O,14,0)</f>
        <v>1155</v>
      </c>
      <c r="M32" s="37" t="s">
        <v>86</v>
      </c>
      <c r="N32" s="38"/>
      <c r="O32" s="36"/>
    </row>
    <row r="33" s="4" customFormat="true" ht="86" customHeight="true" spans="1:15">
      <c r="A33" s="23">
        <v>28</v>
      </c>
      <c r="B33" s="24" t="s">
        <v>144</v>
      </c>
      <c r="C33" s="25" t="s">
        <v>145</v>
      </c>
      <c r="D33" s="22" t="s">
        <v>105</v>
      </c>
      <c r="E33" s="24" t="s">
        <v>146</v>
      </c>
      <c r="F33" s="24" t="s">
        <v>147</v>
      </c>
      <c r="G33" s="23" t="s">
        <v>24</v>
      </c>
      <c r="H33" s="25"/>
      <c r="I33" s="33">
        <f>VLOOKUP(B:B,[1]妇科类医疗服务价格项目映射表!$B:$O,11,0)</f>
        <v>3460</v>
      </c>
      <c r="J33" s="33">
        <f>VLOOKUP(B:B,[1]妇科类医疗服务价格项目映射表!$B:$O,12,0)</f>
        <v>3460</v>
      </c>
      <c r="K33" s="34">
        <f>VLOOKUP(B:B,[1]妇科类医疗服务价格项目映射表!$B:$O,13,0)</f>
        <v>3114</v>
      </c>
      <c r="L33" s="34">
        <f>VLOOKUP(B:B,[1]妇科类医疗服务价格项目映射表!$B:$O,14,0)</f>
        <v>2664.2</v>
      </c>
      <c r="M33" s="37" t="s">
        <v>25</v>
      </c>
      <c r="N33" s="38"/>
      <c r="O33" s="36"/>
    </row>
    <row r="34" s="4" customFormat="true" ht="66" customHeight="true" spans="1:15">
      <c r="A34" s="23" t="s">
        <v>58</v>
      </c>
      <c r="B34" s="24" t="s">
        <v>148</v>
      </c>
      <c r="C34" s="25" t="s">
        <v>149</v>
      </c>
      <c r="D34" s="22" t="s">
        <v>105</v>
      </c>
      <c r="E34" s="25"/>
      <c r="F34" s="25"/>
      <c r="G34" s="23" t="s">
        <v>24</v>
      </c>
      <c r="H34" s="25"/>
      <c r="I34" s="33">
        <f>VLOOKUP(B:B,[1]妇科类医疗服务价格项目映射表!$B:$O,11,0)</f>
        <v>2920</v>
      </c>
      <c r="J34" s="33">
        <f>VLOOKUP(B:B,[1]妇科类医疗服务价格项目映射表!$B:$O,12,0)</f>
        <v>2920</v>
      </c>
      <c r="K34" s="34">
        <f>VLOOKUP(B:B,[1]妇科类医疗服务价格项目映射表!$B:$O,13,0)</f>
        <v>2628</v>
      </c>
      <c r="L34" s="34">
        <f>VLOOKUP(B:B,[1]妇科类医疗服务价格项目映射表!$B:$O,14,0)</f>
        <v>2248.4</v>
      </c>
      <c r="M34" s="37" t="s">
        <v>25</v>
      </c>
      <c r="N34" s="38"/>
      <c r="O34" s="36"/>
    </row>
    <row r="35" s="4" customFormat="true" ht="98" customHeight="true" spans="1:15">
      <c r="A35" s="23">
        <v>29</v>
      </c>
      <c r="B35" s="24" t="s">
        <v>150</v>
      </c>
      <c r="C35" s="25" t="s">
        <v>151</v>
      </c>
      <c r="D35" s="22" t="s">
        <v>105</v>
      </c>
      <c r="E35" s="24" t="s">
        <v>152</v>
      </c>
      <c r="F35" s="24" t="s">
        <v>153</v>
      </c>
      <c r="G35" s="23" t="s">
        <v>24</v>
      </c>
      <c r="H35" s="28"/>
      <c r="I35" s="33">
        <f>VLOOKUP(B:B,[1]妇科类医疗服务价格项目映射表!$B:$O,11,0)</f>
        <v>945</v>
      </c>
      <c r="J35" s="33">
        <f>VLOOKUP(B:B,[1]妇科类医疗服务价格项目映射表!$B:$O,12,0)</f>
        <v>945</v>
      </c>
      <c r="K35" s="34">
        <f>VLOOKUP(B:B,[1]妇科类医疗服务价格项目映射表!$B:$O,13,0)</f>
        <v>850.5</v>
      </c>
      <c r="L35" s="34">
        <f>VLOOKUP(B:B,[1]妇科类医疗服务价格项目映射表!$B:$O,14,0)</f>
        <v>727.65</v>
      </c>
      <c r="M35" s="37" t="s">
        <v>25</v>
      </c>
      <c r="N35" s="38"/>
      <c r="O35" s="36"/>
    </row>
    <row r="36" s="3" customFormat="true" ht="66" customHeight="true" spans="1:15">
      <c r="A36" s="23" t="s">
        <v>58</v>
      </c>
      <c r="B36" s="23" t="s">
        <v>154</v>
      </c>
      <c r="C36" s="25" t="s">
        <v>155</v>
      </c>
      <c r="D36" s="22" t="s">
        <v>105</v>
      </c>
      <c r="E36" s="25"/>
      <c r="F36" s="25"/>
      <c r="G36" s="23" t="s">
        <v>24</v>
      </c>
      <c r="H36" s="28"/>
      <c r="I36" s="33">
        <f>VLOOKUP(B:B,[1]妇科类医疗服务价格项目映射表!$B:$O,11,0)</f>
        <v>255</v>
      </c>
      <c r="J36" s="33">
        <f>VLOOKUP(B:B,[1]妇科类医疗服务价格项目映射表!$B:$O,12,0)</f>
        <v>255</v>
      </c>
      <c r="K36" s="34">
        <f>VLOOKUP(B:B,[1]妇科类医疗服务价格项目映射表!$B:$O,13,0)</f>
        <v>229.5</v>
      </c>
      <c r="L36" s="34">
        <f>VLOOKUP(B:B,[1]妇科类医疗服务价格项目映射表!$B:$O,14,0)</f>
        <v>196.35</v>
      </c>
      <c r="M36" s="37" t="s">
        <v>25</v>
      </c>
      <c r="N36" s="38"/>
      <c r="O36" s="36"/>
    </row>
    <row r="37" s="3" customFormat="true" ht="99" customHeight="true" spans="1:15">
      <c r="A37" s="23">
        <v>30</v>
      </c>
      <c r="B37" s="24" t="s">
        <v>156</v>
      </c>
      <c r="C37" s="25" t="s">
        <v>157</v>
      </c>
      <c r="D37" s="22" t="s">
        <v>105</v>
      </c>
      <c r="E37" s="24" t="s">
        <v>158</v>
      </c>
      <c r="F37" s="24" t="s">
        <v>159</v>
      </c>
      <c r="G37" s="23" t="s">
        <v>160</v>
      </c>
      <c r="H37" s="25"/>
      <c r="I37" s="33">
        <f>VLOOKUP(B:B,[1]妇科类医疗服务价格项目映射表!$B:$O,11,0)</f>
        <v>3000</v>
      </c>
      <c r="J37" s="33">
        <f>VLOOKUP(B:B,[1]妇科类医疗服务价格项目映射表!$B:$O,12,0)</f>
        <v>3000</v>
      </c>
      <c r="K37" s="34">
        <f>VLOOKUP(B:B,[1]妇科类医疗服务价格项目映射表!$B:$O,13,0)</f>
        <v>2700</v>
      </c>
      <c r="L37" s="34">
        <f>VLOOKUP(B:B,[1]妇科类医疗服务价格项目映射表!$B:$O,14,0)</f>
        <v>2310</v>
      </c>
      <c r="M37" s="37" t="s">
        <v>25</v>
      </c>
      <c r="N37" s="38"/>
      <c r="O37" s="36"/>
    </row>
    <row r="38" s="3" customFormat="true" ht="118" customHeight="true" spans="1:15">
      <c r="A38" s="23">
        <v>31</v>
      </c>
      <c r="B38" s="24" t="s">
        <v>161</v>
      </c>
      <c r="C38" s="25" t="s">
        <v>162</v>
      </c>
      <c r="D38" s="22" t="s">
        <v>105</v>
      </c>
      <c r="E38" s="24" t="s">
        <v>163</v>
      </c>
      <c r="F38" s="24" t="s">
        <v>164</v>
      </c>
      <c r="G38" s="23" t="s">
        <v>24</v>
      </c>
      <c r="H38" s="25"/>
      <c r="I38" s="33">
        <f>VLOOKUP(B:B,[1]妇科类医疗服务价格项目映射表!$B:$O,11,0)</f>
        <v>990</v>
      </c>
      <c r="J38" s="33">
        <f>VLOOKUP(B:B,[1]妇科类医疗服务价格项目映射表!$B:$O,12,0)</f>
        <v>990</v>
      </c>
      <c r="K38" s="34">
        <v>890</v>
      </c>
      <c r="L38" s="34">
        <f>VLOOKUP(B:B,[1]妇科类医疗服务价格项目映射表!$B:$O,14,0)</f>
        <v>762.3</v>
      </c>
      <c r="M38" s="37" t="s">
        <v>25</v>
      </c>
      <c r="N38" s="38"/>
      <c r="O38" s="36"/>
    </row>
    <row r="39" s="3" customFormat="true" ht="90" customHeight="true" spans="1:15">
      <c r="A39" s="23">
        <v>32</v>
      </c>
      <c r="B39" s="24" t="s">
        <v>165</v>
      </c>
      <c r="C39" s="25" t="s">
        <v>166</v>
      </c>
      <c r="D39" s="22" t="s">
        <v>105</v>
      </c>
      <c r="E39" s="24" t="s">
        <v>167</v>
      </c>
      <c r="F39" s="24" t="s">
        <v>168</v>
      </c>
      <c r="G39" s="23" t="s">
        <v>24</v>
      </c>
      <c r="H39" s="24" t="s">
        <v>169</v>
      </c>
      <c r="I39" s="33" t="str">
        <f>VLOOKUP(B:B,[1]妇科类医疗服务价格项目映射表!$B:$O,11,0)</f>
        <v>自主定价</v>
      </c>
      <c r="J39" s="33" t="str">
        <f>VLOOKUP(B:B,[1]妇科类医疗服务价格项目映射表!$B:$O,12,0)</f>
        <v>自主定价</v>
      </c>
      <c r="K39" s="34" t="str">
        <f>VLOOKUP(B:B,[1]妇科类医疗服务价格项目映射表!$B:$O,13,0)</f>
        <v>自主定价</v>
      </c>
      <c r="L39" s="34" t="str">
        <f>VLOOKUP(B:B,[1]妇科类医疗服务价格项目映射表!$B:$O,14,0)</f>
        <v>自主定价</v>
      </c>
      <c r="M39" s="37" t="s">
        <v>86</v>
      </c>
      <c r="N39" s="38"/>
      <c r="O39" s="36"/>
    </row>
    <row r="40" s="3" customFormat="true" ht="117" customHeight="true" spans="1:15">
      <c r="A40" s="23">
        <v>33</v>
      </c>
      <c r="B40" s="23" t="s">
        <v>170</v>
      </c>
      <c r="C40" s="25" t="s">
        <v>171</v>
      </c>
      <c r="D40" s="22" t="s">
        <v>105</v>
      </c>
      <c r="E40" s="25" t="s">
        <v>172</v>
      </c>
      <c r="F40" s="25" t="s">
        <v>164</v>
      </c>
      <c r="G40" s="23" t="s">
        <v>24</v>
      </c>
      <c r="H40" s="25"/>
      <c r="I40" s="33">
        <f>VLOOKUP(B:B,[1]妇科类医疗服务价格项目映射表!$B:$O,11,0)</f>
        <v>4000</v>
      </c>
      <c r="J40" s="33">
        <f>VLOOKUP(B:B,[1]妇科类医疗服务价格项目映射表!$B:$O,12,0)</f>
        <v>4000</v>
      </c>
      <c r="K40" s="34">
        <f>VLOOKUP(B:B,[1]妇科类医疗服务价格项目映射表!$B:$O,13,0)</f>
        <v>3600</v>
      </c>
      <c r="L40" s="34">
        <f>VLOOKUP(B:B,[1]妇科类医疗服务价格项目映射表!$B:$O,14,0)</f>
        <v>3080</v>
      </c>
      <c r="M40" s="37" t="s">
        <v>25</v>
      </c>
      <c r="N40" s="38"/>
      <c r="O40" s="36" t="s">
        <v>173</v>
      </c>
    </row>
    <row r="41" s="4" customFormat="true" ht="108" spans="1:15">
      <c r="A41" s="23">
        <v>34</v>
      </c>
      <c r="B41" s="23" t="s">
        <v>174</v>
      </c>
      <c r="C41" s="25" t="s">
        <v>175</v>
      </c>
      <c r="D41" s="22" t="s">
        <v>105</v>
      </c>
      <c r="E41" s="25" t="s">
        <v>176</v>
      </c>
      <c r="F41" s="25" t="s">
        <v>177</v>
      </c>
      <c r="G41" s="23" t="s">
        <v>24</v>
      </c>
      <c r="H41" s="25"/>
      <c r="I41" s="33">
        <f>VLOOKUP(B:B,[1]妇科类医疗服务价格项目映射表!$B:$O,11,0)</f>
        <v>2000</v>
      </c>
      <c r="J41" s="33">
        <f>VLOOKUP(B:B,[1]妇科类医疗服务价格项目映射表!$B:$O,12,0)</f>
        <v>2000</v>
      </c>
      <c r="K41" s="34">
        <f>VLOOKUP(B:B,[1]妇科类医疗服务价格项目映射表!$B:$O,13,0)</f>
        <v>1800</v>
      </c>
      <c r="L41" s="34">
        <f>VLOOKUP(B:B,[1]妇科类医疗服务价格项目映射表!$B:$O,14,0)</f>
        <v>1540</v>
      </c>
      <c r="M41" s="37" t="s">
        <v>86</v>
      </c>
      <c r="N41" s="38"/>
      <c r="O41" s="36"/>
    </row>
    <row r="42" s="4" customFormat="true" ht="81" spans="1:15">
      <c r="A42" s="23">
        <v>35</v>
      </c>
      <c r="B42" s="24" t="s">
        <v>178</v>
      </c>
      <c r="C42" s="25" t="s">
        <v>179</v>
      </c>
      <c r="D42" s="22" t="s">
        <v>105</v>
      </c>
      <c r="E42" s="24" t="s">
        <v>180</v>
      </c>
      <c r="F42" s="24" t="s">
        <v>181</v>
      </c>
      <c r="G42" s="23" t="s">
        <v>24</v>
      </c>
      <c r="H42" s="25"/>
      <c r="I42" s="33">
        <f>VLOOKUP(B:B,[1]妇科类医疗服务价格项目映射表!$B:$O,11,0)</f>
        <v>1227</v>
      </c>
      <c r="J42" s="33">
        <f>VLOOKUP(B:B,[1]妇科类医疗服务价格项目映射表!$B:$O,12,0)</f>
        <v>1227</v>
      </c>
      <c r="K42" s="34">
        <f>VLOOKUP(B:B,[1]妇科类医疗服务价格项目映射表!$B:$O,13,0)</f>
        <v>1104.3</v>
      </c>
      <c r="L42" s="34">
        <f>VLOOKUP(B:B,[1]妇科类医疗服务价格项目映射表!$B:$O,14,0)</f>
        <v>944.79</v>
      </c>
      <c r="M42" s="37" t="s">
        <v>86</v>
      </c>
      <c r="N42" s="38"/>
      <c r="O42" s="36"/>
    </row>
    <row r="43" s="4" customFormat="true" ht="81" spans="1:15">
      <c r="A43" s="23">
        <v>36</v>
      </c>
      <c r="B43" s="24" t="s">
        <v>182</v>
      </c>
      <c r="C43" s="25" t="s">
        <v>183</v>
      </c>
      <c r="D43" s="22" t="s">
        <v>105</v>
      </c>
      <c r="E43" s="24" t="s">
        <v>184</v>
      </c>
      <c r="F43" s="24" t="s">
        <v>147</v>
      </c>
      <c r="G43" s="23" t="s">
        <v>24</v>
      </c>
      <c r="H43" s="25"/>
      <c r="I43" s="33">
        <f>VLOOKUP(B:B,[1]妇科类医疗服务价格项目映射表!$B:$O,11,0)</f>
        <v>1210</v>
      </c>
      <c r="J43" s="33">
        <f>VLOOKUP(B:B,[1]妇科类医疗服务价格项目映射表!$B:$O,12,0)</f>
        <v>1210</v>
      </c>
      <c r="K43" s="34">
        <f>VLOOKUP(B:B,[1]妇科类医疗服务价格项目映射表!$B:$O,13,0)</f>
        <v>1089</v>
      </c>
      <c r="L43" s="34">
        <f>VLOOKUP(B:B,[1]妇科类医疗服务价格项目映射表!$B:$O,14,0)</f>
        <v>931.7</v>
      </c>
      <c r="M43" s="37" t="s">
        <v>25</v>
      </c>
      <c r="N43" s="38"/>
      <c r="O43" s="36"/>
    </row>
    <row r="44" s="4" customFormat="true" ht="81" spans="1:15">
      <c r="A44" s="23">
        <v>37</v>
      </c>
      <c r="B44" s="24" t="s">
        <v>185</v>
      </c>
      <c r="C44" s="25" t="s">
        <v>186</v>
      </c>
      <c r="D44" s="22" t="s">
        <v>105</v>
      </c>
      <c r="E44" s="24" t="s">
        <v>187</v>
      </c>
      <c r="F44" s="24" t="s">
        <v>188</v>
      </c>
      <c r="G44" s="23" t="s">
        <v>24</v>
      </c>
      <c r="H44" s="25"/>
      <c r="I44" s="33">
        <f>VLOOKUP(B:B,[1]妇科类医疗服务价格项目映射表!$B:$O,11,0)</f>
        <v>3970</v>
      </c>
      <c r="J44" s="33">
        <f>VLOOKUP(B:B,[1]妇科类医疗服务价格项目映射表!$B:$O,12,0)</f>
        <v>3970</v>
      </c>
      <c r="K44" s="34">
        <v>3570</v>
      </c>
      <c r="L44" s="34">
        <f>VLOOKUP(B:B,[1]妇科类医疗服务价格项目映射表!$B:$O,14,0)</f>
        <v>3056.9</v>
      </c>
      <c r="M44" s="37" t="s">
        <v>25</v>
      </c>
      <c r="N44" s="38"/>
      <c r="O44" s="36"/>
    </row>
    <row r="45" s="4" customFormat="true" ht="94.5" spans="1:15">
      <c r="A45" s="23">
        <v>38</v>
      </c>
      <c r="B45" s="24" t="s">
        <v>189</v>
      </c>
      <c r="C45" s="25" t="s">
        <v>190</v>
      </c>
      <c r="D45" s="22" t="s">
        <v>105</v>
      </c>
      <c r="E45" s="24" t="s">
        <v>191</v>
      </c>
      <c r="F45" s="24" t="s">
        <v>192</v>
      </c>
      <c r="G45" s="23" t="s">
        <v>24</v>
      </c>
      <c r="H45" s="25"/>
      <c r="I45" s="33">
        <f>VLOOKUP(B:B,[1]妇科类医疗服务价格项目映射表!$B:$O,11,0)</f>
        <v>1800</v>
      </c>
      <c r="J45" s="33">
        <f>VLOOKUP(B:B,[1]妇科类医疗服务价格项目映射表!$B:$O,12,0)</f>
        <v>1800</v>
      </c>
      <c r="K45" s="34">
        <f>VLOOKUP(B:B,[1]妇科类医疗服务价格项目映射表!$B:$O,13,0)</f>
        <v>1620</v>
      </c>
      <c r="L45" s="34">
        <f>VLOOKUP(B:B,[1]妇科类医疗服务价格项目映射表!$B:$O,14,0)</f>
        <v>1386</v>
      </c>
      <c r="M45" s="37" t="s">
        <v>25</v>
      </c>
      <c r="N45" s="38"/>
      <c r="O45" s="36"/>
    </row>
    <row r="46" s="4" customFormat="true" ht="103" customHeight="true" spans="1:15">
      <c r="A46" s="23">
        <v>39</v>
      </c>
      <c r="B46" s="24" t="s">
        <v>193</v>
      </c>
      <c r="C46" s="25" t="s">
        <v>194</v>
      </c>
      <c r="D46" s="22" t="s">
        <v>105</v>
      </c>
      <c r="E46" s="24" t="s">
        <v>195</v>
      </c>
      <c r="F46" s="24" t="s">
        <v>192</v>
      </c>
      <c r="G46" s="23" t="s">
        <v>24</v>
      </c>
      <c r="H46" s="24" t="s">
        <v>196</v>
      </c>
      <c r="I46" s="33">
        <f>VLOOKUP(B:B,[1]妇科类医疗服务价格项目映射表!$B:$O,11,0)</f>
        <v>2500</v>
      </c>
      <c r="J46" s="33">
        <f>VLOOKUP(B:B,[1]妇科类医疗服务价格项目映射表!$B:$O,12,0)</f>
        <v>2500</v>
      </c>
      <c r="K46" s="34">
        <f>VLOOKUP(B:B,[1]妇科类医疗服务价格项目映射表!$B:$O,13,0)</f>
        <v>2250</v>
      </c>
      <c r="L46" s="34">
        <f>VLOOKUP(B:B,[1]妇科类医疗服务价格项目映射表!$B:$O,14,0)</f>
        <v>1925</v>
      </c>
      <c r="M46" s="37" t="s">
        <v>25</v>
      </c>
      <c r="N46" s="38"/>
      <c r="O46" s="36"/>
    </row>
    <row r="47" s="4" customFormat="true" ht="118" customHeight="true" spans="1:15">
      <c r="A47" s="23">
        <v>40</v>
      </c>
      <c r="B47" s="23" t="s">
        <v>197</v>
      </c>
      <c r="C47" s="25" t="s">
        <v>198</v>
      </c>
      <c r="D47" s="22" t="s">
        <v>105</v>
      </c>
      <c r="E47" s="25" t="s">
        <v>199</v>
      </c>
      <c r="F47" s="25" t="s">
        <v>200</v>
      </c>
      <c r="G47" s="23" t="s">
        <v>24</v>
      </c>
      <c r="H47" s="25"/>
      <c r="I47" s="33">
        <f>VLOOKUP(B:B,[1]妇科类医疗服务价格项目映射表!$B:$O,11,0)</f>
        <v>250</v>
      </c>
      <c r="J47" s="33">
        <f>VLOOKUP(B:B,[1]妇科类医疗服务价格项目映射表!$B:$O,12,0)</f>
        <v>225</v>
      </c>
      <c r="K47" s="34">
        <f>VLOOKUP(B:B,[1]妇科类医疗服务价格项目映射表!$B:$O,13,0)</f>
        <v>225</v>
      </c>
      <c r="L47" s="34">
        <f>VLOOKUP(B:B,[1]妇科类医疗服务价格项目映射表!$B:$O,14,0)</f>
        <v>192.5</v>
      </c>
      <c r="M47" s="37" t="s">
        <v>25</v>
      </c>
      <c r="N47" s="38"/>
      <c r="O47" s="36"/>
    </row>
    <row r="48" s="4" customFormat="true" ht="113" customHeight="true" spans="1:15">
      <c r="A48" s="23">
        <v>41</v>
      </c>
      <c r="B48" s="24" t="s">
        <v>201</v>
      </c>
      <c r="C48" s="25" t="s">
        <v>202</v>
      </c>
      <c r="D48" s="22" t="s">
        <v>105</v>
      </c>
      <c r="E48" s="24" t="s">
        <v>203</v>
      </c>
      <c r="F48" s="24" t="s">
        <v>200</v>
      </c>
      <c r="G48" s="23" t="s">
        <v>24</v>
      </c>
      <c r="H48" s="24" t="s">
        <v>204</v>
      </c>
      <c r="I48" s="33">
        <f>VLOOKUP(B:B,[1]妇科类医疗服务价格项目映射表!$B:$O,11,0)</f>
        <v>400</v>
      </c>
      <c r="J48" s="33">
        <f>VLOOKUP(B:B,[1]妇科类医疗服务价格项目映射表!$B:$O,12,0)</f>
        <v>360</v>
      </c>
      <c r="K48" s="34">
        <f>VLOOKUP(B:B,[1]妇科类医疗服务价格项目映射表!$B:$O,13,0)</f>
        <v>360</v>
      </c>
      <c r="L48" s="34">
        <f>VLOOKUP(B:B,[1]妇科类医疗服务价格项目映射表!$B:$O,14,0)</f>
        <v>308</v>
      </c>
      <c r="M48" s="37" t="s">
        <v>25</v>
      </c>
      <c r="N48" s="38"/>
      <c r="O48" s="36"/>
    </row>
    <row r="49" s="4" customFormat="true" ht="105" customHeight="true" spans="1:15">
      <c r="A49" s="23">
        <v>42</v>
      </c>
      <c r="B49" s="24" t="s">
        <v>205</v>
      </c>
      <c r="C49" s="25" t="s">
        <v>206</v>
      </c>
      <c r="D49" s="22" t="s">
        <v>105</v>
      </c>
      <c r="E49" s="24" t="s">
        <v>207</v>
      </c>
      <c r="F49" s="24" t="s">
        <v>208</v>
      </c>
      <c r="G49" s="23" t="s">
        <v>24</v>
      </c>
      <c r="H49" s="24" t="s">
        <v>209</v>
      </c>
      <c r="I49" s="33">
        <f>VLOOKUP(B:B,[1]妇科类医疗服务价格项目映射表!$B:$O,11,0)</f>
        <v>250</v>
      </c>
      <c r="J49" s="33">
        <f>VLOOKUP(B:B,[1]妇科类医疗服务价格项目映射表!$B:$O,12,0)</f>
        <v>225</v>
      </c>
      <c r="K49" s="34">
        <f>VLOOKUP(B:B,[1]妇科类医疗服务价格项目映射表!$B:$O,13,0)</f>
        <v>225</v>
      </c>
      <c r="L49" s="34">
        <f>VLOOKUP(B:B,[1]妇科类医疗服务价格项目映射表!$B:$O,14,0)</f>
        <v>192.5</v>
      </c>
      <c r="M49" s="37" t="s">
        <v>25</v>
      </c>
      <c r="N49" s="38"/>
      <c r="O49" s="36"/>
    </row>
    <row r="50" s="4" customFormat="true" ht="60" customHeight="true" spans="1:15">
      <c r="A50" s="23" t="s">
        <v>58</v>
      </c>
      <c r="B50" s="23" t="s">
        <v>210</v>
      </c>
      <c r="C50" s="25" t="s">
        <v>211</v>
      </c>
      <c r="D50" s="22" t="s">
        <v>105</v>
      </c>
      <c r="E50" s="25"/>
      <c r="F50" s="25"/>
      <c r="G50" s="23" t="s">
        <v>24</v>
      </c>
      <c r="H50" s="25"/>
      <c r="I50" s="33">
        <f>VLOOKUP(B:B,[1]妇科类医疗服务价格项目映射表!$B:$O,11,0)</f>
        <v>250</v>
      </c>
      <c r="J50" s="33">
        <f>VLOOKUP(B:B,[1]妇科类医疗服务价格项目映射表!$B:$O,12,0)</f>
        <v>225</v>
      </c>
      <c r="K50" s="34">
        <f>VLOOKUP(B:B,[1]妇科类医疗服务价格项目映射表!$B:$O,13,0)</f>
        <v>225</v>
      </c>
      <c r="L50" s="34">
        <f>VLOOKUP(B:B,[1]妇科类医疗服务价格项目映射表!$B:$O,14,0)</f>
        <v>192.5</v>
      </c>
      <c r="M50" s="37" t="s">
        <v>25</v>
      </c>
      <c r="N50" s="38"/>
      <c r="O50" s="36"/>
    </row>
    <row r="51" s="4" customFormat="true" ht="54" customHeight="true" spans="1:15">
      <c r="A51" s="23" t="s">
        <v>58</v>
      </c>
      <c r="B51" s="23" t="s">
        <v>212</v>
      </c>
      <c r="C51" s="25" t="s">
        <v>213</v>
      </c>
      <c r="D51" s="22" t="s">
        <v>105</v>
      </c>
      <c r="E51" s="25"/>
      <c r="F51" s="25"/>
      <c r="G51" s="23" t="s">
        <v>24</v>
      </c>
      <c r="H51" s="25"/>
      <c r="I51" s="33">
        <f>VLOOKUP(B:B,[1]妇科类医疗服务价格项目映射表!$B:$O,11,0)</f>
        <v>250</v>
      </c>
      <c r="J51" s="33">
        <f>VLOOKUP(B:B,[1]妇科类医疗服务价格项目映射表!$B:$O,12,0)</f>
        <v>225</v>
      </c>
      <c r="K51" s="34">
        <f>VLOOKUP(B:B,[1]妇科类医疗服务价格项目映射表!$B:$O,13,0)</f>
        <v>225</v>
      </c>
      <c r="L51" s="34">
        <f>VLOOKUP(B:B,[1]妇科类医疗服务价格项目映射表!$B:$O,14,0)</f>
        <v>192.5</v>
      </c>
      <c r="M51" s="37" t="s">
        <v>25</v>
      </c>
      <c r="N51" s="38"/>
      <c r="O51" s="36"/>
    </row>
    <row r="52" s="4" customFormat="true" ht="157" customHeight="true" spans="1:15">
      <c r="A52" s="23">
        <v>43</v>
      </c>
      <c r="B52" s="24" t="s">
        <v>214</v>
      </c>
      <c r="C52" s="25" t="s">
        <v>215</v>
      </c>
      <c r="D52" s="22" t="s">
        <v>105</v>
      </c>
      <c r="E52" s="24" t="s">
        <v>216</v>
      </c>
      <c r="F52" s="24" t="s">
        <v>208</v>
      </c>
      <c r="G52" s="26" t="s">
        <v>24</v>
      </c>
      <c r="H52" s="24" t="s">
        <v>217</v>
      </c>
      <c r="I52" s="33">
        <f>VLOOKUP(B:B,[1]妇科类医疗服务价格项目映射表!$B:$O,11,0)</f>
        <v>450</v>
      </c>
      <c r="J52" s="33">
        <f>VLOOKUP(B:B,[1]妇科类医疗服务价格项目映射表!$B:$O,12,0)</f>
        <v>405</v>
      </c>
      <c r="K52" s="34">
        <f>VLOOKUP(B:B,[1]妇科类医疗服务价格项目映射表!$B:$O,13,0)</f>
        <v>405</v>
      </c>
      <c r="L52" s="34">
        <f>VLOOKUP(B:B,[1]妇科类医疗服务价格项目映射表!$B:$O,14,0)</f>
        <v>346.5</v>
      </c>
      <c r="M52" s="37" t="s">
        <v>25</v>
      </c>
      <c r="N52" s="38"/>
      <c r="O52" s="36"/>
    </row>
    <row r="53" s="4" customFormat="true" ht="57" customHeight="true" spans="1:15">
      <c r="A53" s="23" t="s">
        <v>58</v>
      </c>
      <c r="B53" s="23" t="s">
        <v>218</v>
      </c>
      <c r="C53" s="25" t="s">
        <v>219</v>
      </c>
      <c r="D53" s="22" t="s">
        <v>105</v>
      </c>
      <c r="E53" s="25"/>
      <c r="F53" s="25"/>
      <c r="G53" s="26" t="s">
        <v>24</v>
      </c>
      <c r="H53" s="25"/>
      <c r="I53" s="33">
        <f>VLOOKUP(B:B,[1]妇科类医疗服务价格项目映射表!$B:$O,11,0)</f>
        <v>450</v>
      </c>
      <c r="J53" s="33">
        <f>VLOOKUP(B:B,[1]妇科类医疗服务价格项目映射表!$B:$O,12,0)</f>
        <v>405</v>
      </c>
      <c r="K53" s="34">
        <f>VLOOKUP(B:B,[1]妇科类医疗服务价格项目映射表!$B:$O,13,0)</f>
        <v>405</v>
      </c>
      <c r="L53" s="34">
        <f>VLOOKUP(B:B,[1]妇科类医疗服务价格项目映射表!$B:$O,14,0)</f>
        <v>346.5</v>
      </c>
      <c r="M53" s="37" t="s">
        <v>25</v>
      </c>
      <c r="N53" s="38"/>
      <c r="O53" s="36"/>
    </row>
    <row r="54" s="4" customFormat="true" ht="86" customHeight="true" spans="1:15">
      <c r="A54" s="23">
        <v>44</v>
      </c>
      <c r="B54" s="24" t="s">
        <v>220</v>
      </c>
      <c r="C54" s="25" t="s">
        <v>221</v>
      </c>
      <c r="D54" s="22" t="s">
        <v>105</v>
      </c>
      <c r="E54" s="24" t="s">
        <v>222</v>
      </c>
      <c r="F54" s="24" t="s">
        <v>223</v>
      </c>
      <c r="G54" s="23" t="s">
        <v>24</v>
      </c>
      <c r="H54" s="25"/>
      <c r="I54" s="33">
        <f>VLOOKUP(B:B,[1]妇科类医疗服务价格项目映射表!$B:$O,11,0)</f>
        <v>1000</v>
      </c>
      <c r="J54" s="33">
        <f>VLOOKUP(B:B,[1]妇科类医疗服务价格项目映射表!$B:$O,12,0)</f>
        <v>900</v>
      </c>
      <c r="K54" s="34">
        <f>VLOOKUP(B:B,[1]妇科类医疗服务价格项目映射表!$B:$O,13,0)</f>
        <v>900</v>
      </c>
      <c r="L54" s="34">
        <f>VLOOKUP(B:B,[1]妇科类医疗服务价格项目映射表!$B:$O,14,0)</f>
        <v>770</v>
      </c>
      <c r="M54" s="37" t="s">
        <v>25</v>
      </c>
      <c r="N54" s="38"/>
      <c r="O54" s="36"/>
    </row>
    <row r="55" s="4" customFormat="true" ht="54" spans="1:15">
      <c r="A55" s="23" t="s">
        <v>58</v>
      </c>
      <c r="B55" s="23" t="s">
        <v>224</v>
      </c>
      <c r="C55" s="25" t="s">
        <v>225</v>
      </c>
      <c r="D55" s="22" t="s">
        <v>105</v>
      </c>
      <c r="E55" s="25"/>
      <c r="F55" s="25"/>
      <c r="G55" s="23" t="s">
        <v>24</v>
      </c>
      <c r="H55" s="25"/>
      <c r="I55" s="33">
        <f>VLOOKUP(B:B,[1]妇科类医疗服务价格项目映射表!$B:$O,11,0)</f>
        <v>250</v>
      </c>
      <c r="J55" s="33">
        <f>VLOOKUP(B:B,[1]妇科类医疗服务价格项目映射表!$B:$O,12,0)</f>
        <v>225</v>
      </c>
      <c r="K55" s="34">
        <f>VLOOKUP(B:B,[1]妇科类医疗服务价格项目映射表!$B:$O,13,0)</f>
        <v>225</v>
      </c>
      <c r="L55" s="34">
        <f>VLOOKUP(B:B,[1]妇科类医疗服务价格项目映射表!$B:$O,14,0)</f>
        <v>192.5</v>
      </c>
      <c r="M55" s="37" t="s">
        <v>25</v>
      </c>
      <c r="N55" s="38"/>
      <c r="O55" s="36"/>
    </row>
    <row r="56" s="4" customFormat="true" ht="67.5" spans="1:15">
      <c r="A56" s="23" t="s">
        <v>58</v>
      </c>
      <c r="B56" s="23" t="s">
        <v>226</v>
      </c>
      <c r="C56" s="25" t="s">
        <v>227</v>
      </c>
      <c r="D56" s="22" t="s">
        <v>105</v>
      </c>
      <c r="E56" s="25"/>
      <c r="F56" s="25"/>
      <c r="G56" s="23" t="s">
        <v>24</v>
      </c>
      <c r="H56" s="25"/>
      <c r="I56" s="33">
        <f>VLOOKUP(B:B,[1]妇科类医疗服务价格项目映射表!$B:$O,11,0)</f>
        <v>900</v>
      </c>
      <c r="J56" s="33">
        <f>VLOOKUP(B:B,[1]妇科类医疗服务价格项目映射表!$B:$O,12,0)</f>
        <v>810</v>
      </c>
      <c r="K56" s="34">
        <f>VLOOKUP(B:B,[1]妇科类医疗服务价格项目映射表!$B:$O,13,0)</f>
        <v>810</v>
      </c>
      <c r="L56" s="34">
        <f>VLOOKUP(B:B,[1]妇科类医疗服务价格项目映射表!$B:$O,14,0)</f>
        <v>693</v>
      </c>
      <c r="M56" s="37" t="s">
        <v>25</v>
      </c>
      <c r="N56" s="38"/>
      <c r="O56" s="36"/>
    </row>
    <row r="57" s="4" customFormat="true" ht="81" spans="1:15">
      <c r="A57" s="23">
        <v>45</v>
      </c>
      <c r="B57" s="24" t="s">
        <v>228</v>
      </c>
      <c r="C57" s="25" t="s">
        <v>229</v>
      </c>
      <c r="D57" s="22" t="s">
        <v>105</v>
      </c>
      <c r="E57" s="24" t="s">
        <v>230</v>
      </c>
      <c r="F57" s="24" t="s">
        <v>231</v>
      </c>
      <c r="G57" s="23" t="s">
        <v>24</v>
      </c>
      <c r="H57" s="24" t="s">
        <v>232</v>
      </c>
      <c r="I57" s="33">
        <f>VLOOKUP(B:B,[1]妇科类医疗服务价格项目映射表!$B:$O,11,0)</f>
        <v>1080</v>
      </c>
      <c r="J57" s="33">
        <f>VLOOKUP(B:B,[1]妇科类医疗服务价格项目映射表!$B:$O,12,0)</f>
        <v>1080</v>
      </c>
      <c r="K57" s="34">
        <f>VLOOKUP(B:B,[1]妇科类医疗服务价格项目映射表!$B:$O,13,0)</f>
        <v>972</v>
      </c>
      <c r="L57" s="34">
        <f>VLOOKUP(B:B,[1]妇科类医疗服务价格项目映射表!$B:$O,14,0)</f>
        <v>831.6</v>
      </c>
      <c r="M57" s="37" t="s">
        <v>25</v>
      </c>
      <c r="N57" s="38"/>
      <c r="O57" s="36"/>
    </row>
    <row r="58" s="4" customFormat="true" ht="94.5" spans="1:15">
      <c r="A58" s="23">
        <v>46</v>
      </c>
      <c r="B58" s="24" t="s">
        <v>233</v>
      </c>
      <c r="C58" s="25" t="s">
        <v>234</v>
      </c>
      <c r="D58" s="22" t="s">
        <v>105</v>
      </c>
      <c r="E58" s="24" t="s">
        <v>235</v>
      </c>
      <c r="F58" s="24" t="s">
        <v>236</v>
      </c>
      <c r="G58" s="23" t="s">
        <v>24</v>
      </c>
      <c r="H58" s="25"/>
      <c r="I58" s="33">
        <f>VLOOKUP(B:B,[1]妇科类医疗服务价格项目映射表!$B:$O,11,0)</f>
        <v>100</v>
      </c>
      <c r="J58" s="33">
        <f>VLOOKUP(B:B,[1]妇科类医疗服务价格项目映射表!$B:$O,12,0)</f>
        <v>90</v>
      </c>
      <c r="K58" s="34">
        <f>VLOOKUP(B:B,[1]妇科类医疗服务价格项目映射表!$B:$O,13,0)</f>
        <v>90</v>
      </c>
      <c r="L58" s="34">
        <f>VLOOKUP(B:B,[1]妇科类医疗服务价格项目映射表!$B:$O,14,0)</f>
        <v>77</v>
      </c>
      <c r="M58" s="37" t="s">
        <v>25</v>
      </c>
      <c r="N58" s="38"/>
      <c r="O58" s="36"/>
    </row>
    <row r="59" s="4" customFormat="true" ht="67.5" spans="1:15">
      <c r="A59" s="23" t="s">
        <v>58</v>
      </c>
      <c r="B59" s="23" t="s">
        <v>237</v>
      </c>
      <c r="C59" s="25" t="s">
        <v>238</v>
      </c>
      <c r="D59" s="22" t="s">
        <v>105</v>
      </c>
      <c r="E59" s="25"/>
      <c r="F59" s="25"/>
      <c r="G59" s="23" t="s">
        <v>24</v>
      </c>
      <c r="H59" s="25"/>
      <c r="I59" s="33">
        <f>VLOOKUP(B:B,[1]妇科类医疗服务价格项目映射表!$B:$O,11,0)</f>
        <v>20</v>
      </c>
      <c r="J59" s="33">
        <f>VLOOKUP(B:B,[1]妇科类医疗服务价格项目映射表!$B:$O,12,0)</f>
        <v>18</v>
      </c>
      <c r="K59" s="34">
        <f>VLOOKUP(B:B,[1]妇科类医疗服务价格项目映射表!$B:$O,13,0)</f>
        <v>18</v>
      </c>
      <c r="L59" s="34">
        <f>VLOOKUP(B:B,[1]妇科类医疗服务价格项目映射表!$B:$O,14,0)</f>
        <v>15.4</v>
      </c>
      <c r="M59" s="37" t="s">
        <v>25</v>
      </c>
      <c r="N59" s="38"/>
      <c r="O59" s="36"/>
    </row>
    <row r="60" s="4" customFormat="true" ht="94.5" spans="1:15">
      <c r="A60" s="23">
        <v>47</v>
      </c>
      <c r="B60" s="24" t="s">
        <v>239</v>
      </c>
      <c r="C60" s="25" t="s">
        <v>240</v>
      </c>
      <c r="D60" s="22" t="s">
        <v>105</v>
      </c>
      <c r="E60" s="24" t="s">
        <v>241</v>
      </c>
      <c r="F60" s="24" t="s">
        <v>242</v>
      </c>
      <c r="G60" s="23" t="s">
        <v>24</v>
      </c>
      <c r="H60" s="24" t="s">
        <v>243</v>
      </c>
      <c r="I60" s="33">
        <f>VLOOKUP(B:B,[1]妇科类医疗服务价格项目映射表!$B:$O,11,0)</f>
        <v>150</v>
      </c>
      <c r="J60" s="33">
        <f>VLOOKUP(B:B,[1]妇科类医疗服务价格项目映射表!$B:$O,12,0)</f>
        <v>135</v>
      </c>
      <c r="K60" s="34">
        <f>VLOOKUP(B:B,[1]妇科类医疗服务价格项目映射表!$B:$O,13,0)</f>
        <v>135</v>
      </c>
      <c r="L60" s="34">
        <f>VLOOKUP(B:B,[1]妇科类医疗服务价格项目映射表!$B:$O,14,0)</f>
        <v>115.5</v>
      </c>
      <c r="M60" s="37" t="s">
        <v>25</v>
      </c>
      <c r="N60" s="38"/>
      <c r="O60" s="36"/>
    </row>
    <row r="61" s="4" customFormat="true" ht="81" spans="1:15">
      <c r="A61" s="23">
        <v>48</v>
      </c>
      <c r="B61" s="24" t="s">
        <v>244</v>
      </c>
      <c r="C61" s="25" t="s">
        <v>245</v>
      </c>
      <c r="D61" s="22" t="s">
        <v>105</v>
      </c>
      <c r="E61" s="24" t="s">
        <v>246</v>
      </c>
      <c r="F61" s="24" t="s">
        <v>247</v>
      </c>
      <c r="G61" s="23" t="s">
        <v>24</v>
      </c>
      <c r="H61" s="24" t="s">
        <v>248</v>
      </c>
      <c r="I61" s="33">
        <f>VLOOKUP(B:B,[1]妇科类医疗服务价格项目映射表!$B:$O,11,0)</f>
        <v>80</v>
      </c>
      <c r="J61" s="33">
        <f>VLOOKUP(B:B,[1]妇科类医疗服务价格项目映射表!$B:$O,12,0)</f>
        <v>72</v>
      </c>
      <c r="K61" s="34">
        <f>VLOOKUP(B:B,[1]妇科类医疗服务价格项目映射表!$B:$O,13,0)</f>
        <v>72</v>
      </c>
      <c r="L61" s="34">
        <f>VLOOKUP(B:B,[1]妇科类医疗服务价格项目映射表!$B:$O,14,0)</f>
        <v>61.6</v>
      </c>
      <c r="M61" s="37" t="s">
        <v>25</v>
      </c>
      <c r="N61" s="38"/>
      <c r="O61" s="36"/>
    </row>
    <row r="62" s="4" customFormat="true" ht="99" customHeight="true" spans="1:15">
      <c r="A62" s="23">
        <v>49</v>
      </c>
      <c r="B62" s="23" t="s">
        <v>249</v>
      </c>
      <c r="C62" s="25" t="s">
        <v>250</v>
      </c>
      <c r="D62" s="22" t="s">
        <v>105</v>
      </c>
      <c r="E62" s="25" t="s">
        <v>251</v>
      </c>
      <c r="F62" s="25" t="s">
        <v>252</v>
      </c>
      <c r="G62" s="23" t="s">
        <v>24</v>
      </c>
      <c r="H62" s="25" t="s">
        <v>253</v>
      </c>
      <c r="I62" s="33">
        <f>VLOOKUP(B:B,[1]妇科类医疗服务价格项目映射表!$B:$O,11,0)</f>
        <v>2160</v>
      </c>
      <c r="J62" s="33">
        <f>VLOOKUP(B:B,[1]妇科类医疗服务价格项目映射表!$B:$O,12,0)</f>
        <v>1944</v>
      </c>
      <c r="K62" s="34">
        <f>VLOOKUP(B:B,[1]妇科类医疗服务价格项目映射表!$B:$O,13,0)</f>
        <v>1944</v>
      </c>
      <c r="L62" s="34">
        <f>VLOOKUP(B:B,[1]妇科类医疗服务价格项目映射表!$B:$O,14,0)</f>
        <v>1663.2</v>
      </c>
      <c r="M62" s="37" t="s">
        <v>25</v>
      </c>
      <c r="N62" s="38"/>
      <c r="O62" s="36"/>
    </row>
    <row r="63" s="4" customFormat="true" ht="67.5" spans="1:15">
      <c r="A63" s="23" t="s">
        <v>58</v>
      </c>
      <c r="B63" s="23" t="s">
        <v>254</v>
      </c>
      <c r="C63" s="25" t="s">
        <v>255</v>
      </c>
      <c r="D63" s="22" t="s">
        <v>105</v>
      </c>
      <c r="E63" s="25"/>
      <c r="F63" s="25"/>
      <c r="G63" s="23" t="s">
        <v>24</v>
      </c>
      <c r="H63" s="25"/>
      <c r="I63" s="33">
        <f>VLOOKUP(B:B,[1]妇科类医疗服务价格项目映射表!$B:$O,11,0)</f>
        <v>2160</v>
      </c>
      <c r="J63" s="33">
        <f>VLOOKUP(B:B,[1]妇科类医疗服务价格项目映射表!$B:$O,12,0)</f>
        <v>1944</v>
      </c>
      <c r="K63" s="34">
        <f>VLOOKUP(B:B,[1]妇科类医疗服务价格项目映射表!$B:$O,13,0)</f>
        <v>1944</v>
      </c>
      <c r="L63" s="34">
        <f>VLOOKUP(B:B,[1]妇科类医疗服务价格项目映射表!$B:$O,14,0)</f>
        <v>1663.2</v>
      </c>
      <c r="M63" s="37" t="s">
        <v>25</v>
      </c>
      <c r="N63" s="38"/>
      <c r="O63" s="36"/>
    </row>
    <row r="64" s="4" customFormat="true" ht="81" spans="1:15">
      <c r="A64" s="23">
        <v>50</v>
      </c>
      <c r="B64" s="24" t="s">
        <v>256</v>
      </c>
      <c r="C64" s="25" t="s">
        <v>257</v>
      </c>
      <c r="D64" s="22" t="s">
        <v>105</v>
      </c>
      <c r="E64" s="24" t="s">
        <v>258</v>
      </c>
      <c r="F64" s="24" t="s">
        <v>259</v>
      </c>
      <c r="G64" s="23" t="s">
        <v>24</v>
      </c>
      <c r="H64" s="25"/>
      <c r="I64" s="33">
        <f>VLOOKUP(B:B,[1]妇科类医疗服务价格项目映射表!$B:$O,11,0)</f>
        <v>1300</v>
      </c>
      <c r="J64" s="33">
        <f>VLOOKUP(B:B,[1]妇科类医疗服务价格项目映射表!$B:$O,12,0)</f>
        <v>1300</v>
      </c>
      <c r="K64" s="34">
        <f>VLOOKUP(B:B,[1]妇科类医疗服务价格项目映射表!$B:$O,13,0)</f>
        <v>1170</v>
      </c>
      <c r="L64" s="34">
        <f>VLOOKUP(B:B,[1]妇科类医疗服务价格项目映射表!$B:$O,14,0)</f>
        <v>1001</v>
      </c>
      <c r="M64" s="37" t="s">
        <v>25</v>
      </c>
      <c r="N64" s="38"/>
      <c r="O64" s="36"/>
    </row>
    <row r="65" s="4" customFormat="true" ht="81" spans="1:15">
      <c r="A65" s="23">
        <v>51</v>
      </c>
      <c r="B65" s="24" t="s">
        <v>260</v>
      </c>
      <c r="C65" s="25" t="s">
        <v>261</v>
      </c>
      <c r="D65" s="22" t="s">
        <v>105</v>
      </c>
      <c r="E65" s="24" t="s">
        <v>262</v>
      </c>
      <c r="F65" s="24" t="s">
        <v>263</v>
      </c>
      <c r="G65" s="23" t="s">
        <v>24</v>
      </c>
      <c r="H65" s="25"/>
      <c r="I65" s="33">
        <f>VLOOKUP(B:B,[1]妇科类医疗服务价格项目映射表!$B:$O,11,0)</f>
        <v>1500</v>
      </c>
      <c r="J65" s="33">
        <f>VLOOKUP(B:B,[1]妇科类医疗服务价格项目映射表!$B:$O,12,0)</f>
        <v>1500</v>
      </c>
      <c r="K65" s="34">
        <f>VLOOKUP(B:B,[1]妇科类医疗服务价格项目映射表!$B:$O,13,0)</f>
        <v>1350</v>
      </c>
      <c r="L65" s="34">
        <f>VLOOKUP(B:B,[1]妇科类医疗服务价格项目映射表!$B:$O,14,0)</f>
        <v>1155</v>
      </c>
      <c r="M65" s="37" t="s">
        <v>25</v>
      </c>
      <c r="N65" s="38"/>
      <c r="O65" s="36"/>
    </row>
    <row r="66" s="4" customFormat="true" ht="54" spans="1:15">
      <c r="A66" s="23" t="s">
        <v>58</v>
      </c>
      <c r="B66" s="24" t="s">
        <v>264</v>
      </c>
      <c r="C66" s="25" t="s">
        <v>265</v>
      </c>
      <c r="D66" s="22" t="s">
        <v>105</v>
      </c>
      <c r="E66" s="25"/>
      <c r="F66" s="25"/>
      <c r="G66" s="23" t="s">
        <v>24</v>
      </c>
      <c r="H66" s="25"/>
      <c r="I66" s="33">
        <f>VLOOKUP(B:B,[1]妇科类医疗服务价格项目映射表!$B:$O,11,0)</f>
        <v>1025</v>
      </c>
      <c r="J66" s="33">
        <f>VLOOKUP(B:B,[1]妇科类医疗服务价格项目映射表!$B:$O,12,0)</f>
        <v>1025</v>
      </c>
      <c r="K66" s="34">
        <f>VLOOKUP(B:B,[1]妇科类医疗服务价格项目映射表!$B:$O,13,0)</f>
        <v>922.5</v>
      </c>
      <c r="L66" s="34">
        <f>VLOOKUP(B:B,[1]妇科类医疗服务价格项目映射表!$B:$O,14,0)</f>
        <v>789.25</v>
      </c>
      <c r="M66" s="37" t="s">
        <v>25</v>
      </c>
      <c r="N66" s="38"/>
      <c r="O66" s="36"/>
    </row>
    <row r="67" s="4" customFormat="true" ht="94.5" spans="1:15">
      <c r="A67" s="23">
        <v>52</v>
      </c>
      <c r="B67" s="24" t="s">
        <v>266</v>
      </c>
      <c r="C67" s="25" t="s">
        <v>267</v>
      </c>
      <c r="D67" s="22" t="s">
        <v>105</v>
      </c>
      <c r="E67" s="24" t="s">
        <v>268</v>
      </c>
      <c r="F67" s="24" t="s">
        <v>192</v>
      </c>
      <c r="G67" s="23" t="s">
        <v>24</v>
      </c>
      <c r="H67" s="25"/>
      <c r="I67" s="33">
        <f>VLOOKUP(B:B,[1]妇科类医疗服务价格项目映射表!$B:$O,11,0)</f>
        <v>1800</v>
      </c>
      <c r="J67" s="33">
        <f>VLOOKUP(B:B,[1]妇科类医疗服务价格项目映射表!$B:$O,12,0)</f>
        <v>1800</v>
      </c>
      <c r="K67" s="34">
        <f>VLOOKUP(B:B,[1]妇科类医疗服务价格项目映射表!$B:$O,13,0)</f>
        <v>1620</v>
      </c>
      <c r="L67" s="34">
        <f>VLOOKUP(B:B,[1]妇科类医疗服务价格项目映射表!$B:$O,14,0)</f>
        <v>1386</v>
      </c>
      <c r="M67" s="37" t="s">
        <v>25</v>
      </c>
      <c r="N67" s="38"/>
      <c r="O67" s="36"/>
    </row>
    <row r="68" s="4" customFormat="true" ht="67.5" spans="1:15">
      <c r="A68" s="23" t="s">
        <v>58</v>
      </c>
      <c r="B68" s="23" t="s">
        <v>269</v>
      </c>
      <c r="C68" s="25" t="s">
        <v>270</v>
      </c>
      <c r="D68" s="22" t="s">
        <v>105</v>
      </c>
      <c r="E68" s="25"/>
      <c r="F68" s="25"/>
      <c r="G68" s="23" t="s">
        <v>24</v>
      </c>
      <c r="H68" s="25"/>
      <c r="I68" s="33">
        <f>VLOOKUP(B:B,[1]妇科类医疗服务价格项目映射表!$B:$O,11,0)</f>
        <v>1800</v>
      </c>
      <c r="J68" s="33">
        <f>VLOOKUP(B:B,[1]妇科类医疗服务价格项目映射表!$B:$O,12,0)</f>
        <v>1800</v>
      </c>
      <c r="K68" s="34">
        <f>VLOOKUP(B:B,[1]妇科类医疗服务价格项目映射表!$B:$O,13,0)</f>
        <v>1620</v>
      </c>
      <c r="L68" s="34">
        <f>VLOOKUP(B:B,[1]妇科类医疗服务价格项目映射表!$B:$O,14,0)</f>
        <v>1386</v>
      </c>
      <c r="M68" s="37" t="s">
        <v>25</v>
      </c>
      <c r="N68" s="38"/>
      <c r="O68" s="36"/>
    </row>
    <row r="69" s="4" customFormat="true" ht="94.5" spans="1:15">
      <c r="A69" s="23">
        <v>53</v>
      </c>
      <c r="B69" s="24" t="s">
        <v>271</v>
      </c>
      <c r="C69" s="25" t="s">
        <v>272</v>
      </c>
      <c r="D69" s="22" t="s">
        <v>105</v>
      </c>
      <c r="E69" s="24" t="s">
        <v>273</v>
      </c>
      <c r="F69" s="24" t="s">
        <v>192</v>
      </c>
      <c r="G69" s="23" t="s">
        <v>24</v>
      </c>
      <c r="H69" s="24" t="s">
        <v>274</v>
      </c>
      <c r="I69" s="33">
        <f>VLOOKUP(B:B,[1]妇科类医疗服务价格项目映射表!$B:$O,11,0)</f>
        <v>2700</v>
      </c>
      <c r="J69" s="33">
        <f>VLOOKUP(B:B,[1]妇科类医疗服务价格项目映射表!$B:$O,12,0)</f>
        <v>2700</v>
      </c>
      <c r="K69" s="34">
        <f>VLOOKUP(B:B,[1]妇科类医疗服务价格项目映射表!$B:$O,13,0)</f>
        <v>2430</v>
      </c>
      <c r="L69" s="34">
        <f>VLOOKUP(B:B,[1]妇科类医疗服务价格项目映射表!$B:$O,14,0)</f>
        <v>2079</v>
      </c>
      <c r="M69" s="37" t="s">
        <v>25</v>
      </c>
      <c r="N69" s="38"/>
      <c r="O69" s="36"/>
    </row>
    <row r="70" s="4" customFormat="true" ht="81" spans="1:15">
      <c r="A70" s="23">
        <v>54</v>
      </c>
      <c r="B70" s="24" t="s">
        <v>275</v>
      </c>
      <c r="C70" s="25" t="s">
        <v>276</v>
      </c>
      <c r="D70" s="22" t="s">
        <v>105</v>
      </c>
      <c r="E70" s="24" t="s">
        <v>277</v>
      </c>
      <c r="F70" s="24" t="s">
        <v>278</v>
      </c>
      <c r="G70" s="23" t="s">
        <v>41</v>
      </c>
      <c r="H70" s="25"/>
      <c r="I70" s="33">
        <f>VLOOKUP(B:B,[1]妇科类医疗服务价格项目映射表!$B:$O,11,0)</f>
        <v>1000</v>
      </c>
      <c r="J70" s="33">
        <f>VLOOKUP(B:B,[1]妇科类医疗服务价格项目映射表!$B:$O,12,0)</f>
        <v>1000</v>
      </c>
      <c r="K70" s="34">
        <f>VLOOKUP(B:B,[1]妇科类医疗服务价格项目映射表!$B:$O,13,0)</f>
        <v>900</v>
      </c>
      <c r="L70" s="34">
        <f>VLOOKUP(B:B,[1]妇科类医疗服务价格项目映射表!$B:$O,14,0)</f>
        <v>770</v>
      </c>
      <c r="M70" s="37" t="s">
        <v>25</v>
      </c>
      <c r="N70" s="38"/>
      <c r="O70" s="36"/>
    </row>
    <row r="71" s="4" customFormat="true" ht="94.5" spans="1:15">
      <c r="A71" s="23">
        <v>55</v>
      </c>
      <c r="B71" s="24" t="s">
        <v>279</v>
      </c>
      <c r="C71" s="25" t="s">
        <v>280</v>
      </c>
      <c r="D71" s="22" t="s">
        <v>105</v>
      </c>
      <c r="E71" s="24" t="s">
        <v>281</v>
      </c>
      <c r="F71" s="24" t="s">
        <v>282</v>
      </c>
      <c r="G71" s="23" t="s">
        <v>24</v>
      </c>
      <c r="H71" s="25"/>
      <c r="I71" s="33">
        <f>VLOOKUP(B:B,[1]妇科类医疗服务价格项目映射表!$B:$O,11,0)</f>
        <v>1955</v>
      </c>
      <c r="J71" s="33">
        <f>VLOOKUP(B:B,[1]妇科类医疗服务价格项目映射表!$B:$O,12,0)</f>
        <v>1955</v>
      </c>
      <c r="K71" s="34">
        <f>VLOOKUP(B:B,[1]妇科类医疗服务价格项目映射表!$B:$O,13,0)</f>
        <v>1759.5</v>
      </c>
      <c r="L71" s="34">
        <f>VLOOKUP(B:B,[1]妇科类医疗服务价格项目映射表!$B:$O,14,0)</f>
        <v>1505.35</v>
      </c>
      <c r="M71" s="37" t="s">
        <v>25</v>
      </c>
      <c r="N71" s="38"/>
      <c r="O71" s="36"/>
    </row>
    <row r="72" s="4" customFormat="true" ht="94.5" spans="1:15">
      <c r="A72" s="23">
        <v>56</v>
      </c>
      <c r="B72" s="24" t="s">
        <v>283</v>
      </c>
      <c r="C72" s="25" t="s">
        <v>284</v>
      </c>
      <c r="D72" s="22" t="s">
        <v>105</v>
      </c>
      <c r="E72" s="24" t="s">
        <v>285</v>
      </c>
      <c r="F72" s="24" t="s">
        <v>282</v>
      </c>
      <c r="G72" s="23" t="s">
        <v>24</v>
      </c>
      <c r="H72" s="25"/>
      <c r="I72" s="33">
        <f>VLOOKUP(B:B,[1]妇科类医疗服务价格项目映射表!$B:$O,11,0)</f>
        <v>2500</v>
      </c>
      <c r="J72" s="33">
        <f>VLOOKUP(B:B,[1]妇科类医疗服务价格项目映射表!$B:$O,12,0)</f>
        <v>2500</v>
      </c>
      <c r="K72" s="34">
        <f>VLOOKUP(B:B,[1]妇科类医疗服务价格项目映射表!$B:$O,13,0)</f>
        <v>2250</v>
      </c>
      <c r="L72" s="34">
        <f>VLOOKUP(B:B,[1]妇科类医疗服务价格项目映射表!$B:$O,14,0)</f>
        <v>1925</v>
      </c>
      <c r="M72" s="37" t="s">
        <v>25</v>
      </c>
      <c r="N72" s="38"/>
      <c r="O72" s="36"/>
    </row>
    <row r="73" s="4" customFormat="true" ht="109" customHeight="true" spans="1:15">
      <c r="A73" s="23">
        <v>57</v>
      </c>
      <c r="B73" s="24" t="s">
        <v>286</v>
      </c>
      <c r="C73" s="25" t="s">
        <v>287</v>
      </c>
      <c r="D73" s="22" t="s">
        <v>105</v>
      </c>
      <c r="E73" s="24" t="s">
        <v>288</v>
      </c>
      <c r="F73" s="24" t="s">
        <v>289</v>
      </c>
      <c r="G73" s="23" t="s">
        <v>24</v>
      </c>
      <c r="H73" s="25"/>
      <c r="I73" s="33">
        <f>VLOOKUP(B:B,[1]妇科类医疗服务价格项目映射表!$B:$O,11,0)</f>
        <v>2725</v>
      </c>
      <c r="J73" s="33">
        <f>VLOOKUP(B:B,[1]妇科类医疗服务价格项目映射表!$B:$O,12,0)</f>
        <v>2725</v>
      </c>
      <c r="K73" s="34">
        <v>2450</v>
      </c>
      <c r="L73" s="34">
        <v>2100</v>
      </c>
      <c r="M73" s="37" t="s">
        <v>25</v>
      </c>
      <c r="N73" s="38"/>
      <c r="O73" s="36"/>
    </row>
    <row r="74" s="4" customFormat="true" ht="108" spans="1:15">
      <c r="A74" s="23">
        <v>58</v>
      </c>
      <c r="B74" s="24" t="s">
        <v>290</v>
      </c>
      <c r="C74" s="25" t="s">
        <v>291</v>
      </c>
      <c r="D74" s="22" t="s">
        <v>105</v>
      </c>
      <c r="E74" s="24" t="s">
        <v>292</v>
      </c>
      <c r="F74" s="24" t="s">
        <v>289</v>
      </c>
      <c r="G74" s="23" t="s">
        <v>24</v>
      </c>
      <c r="H74" s="25"/>
      <c r="I74" s="33">
        <f>VLOOKUP(B:B,[1]妇科类医疗服务价格项目映射表!$B:$O,11,0)</f>
        <v>3545</v>
      </c>
      <c r="J74" s="33">
        <v>3368</v>
      </c>
      <c r="K74" s="34">
        <v>3190</v>
      </c>
      <c r="L74" s="34">
        <f>VLOOKUP(B:B,[1]妇科类医疗服务价格项目映射表!$B:$O,14,0)</f>
        <v>2729.65</v>
      </c>
      <c r="M74" s="37" t="s">
        <v>25</v>
      </c>
      <c r="N74" s="38"/>
      <c r="O74" s="36"/>
    </row>
    <row r="75" s="4" customFormat="true" ht="81" spans="1:15">
      <c r="A75" s="23">
        <v>59</v>
      </c>
      <c r="B75" s="24" t="s">
        <v>293</v>
      </c>
      <c r="C75" s="25" t="s">
        <v>294</v>
      </c>
      <c r="D75" s="22" t="s">
        <v>105</v>
      </c>
      <c r="E75" s="24" t="s">
        <v>295</v>
      </c>
      <c r="F75" s="24" t="s">
        <v>296</v>
      </c>
      <c r="G75" s="23" t="s">
        <v>24</v>
      </c>
      <c r="H75" s="25"/>
      <c r="I75" s="33">
        <f>VLOOKUP(B:B,[1]妇科类医疗服务价格项目映射表!$B:$O,11,0)</f>
        <v>1310</v>
      </c>
      <c r="J75" s="33">
        <f>VLOOKUP(B:B,[1]妇科类医疗服务价格项目映射表!$B:$O,12,0)</f>
        <v>1310</v>
      </c>
      <c r="K75" s="34">
        <v>1180</v>
      </c>
      <c r="L75" s="34">
        <v>1010</v>
      </c>
      <c r="M75" s="37" t="s">
        <v>25</v>
      </c>
      <c r="N75" s="38"/>
      <c r="O75" s="36"/>
    </row>
    <row r="76" s="4" customFormat="true" ht="94.5" spans="1:15">
      <c r="A76" s="23">
        <v>60</v>
      </c>
      <c r="B76" s="24" t="s">
        <v>297</v>
      </c>
      <c r="C76" s="25" t="s">
        <v>298</v>
      </c>
      <c r="D76" s="22" t="s">
        <v>105</v>
      </c>
      <c r="E76" s="24" t="s">
        <v>299</v>
      </c>
      <c r="F76" s="24" t="s">
        <v>300</v>
      </c>
      <c r="G76" s="23" t="s">
        <v>24</v>
      </c>
      <c r="H76" s="25"/>
      <c r="I76" s="33">
        <f>VLOOKUP(B:B,[1]妇科类医疗服务价格项目映射表!$B:$O,11,0)</f>
        <v>2035</v>
      </c>
      <c r="J76" s="33">
        <f>VLOOKUP(B:B,[1]妇科类医疗服务价格项目映射表!$B:$O,12,0)</f>
        <v>2035</v>
      </c>
      <c r="K76" s="34">
        <v>1830</v>
      </c>
      <c r="L76" s="34">
        <f>VLOOKUP(B:B,[1]妇科类医疗服务价格项目映射表!$B:$O,14,0)</f>
        <v>1566.95</v>
      </c>
      <c r="M76" s="37" t="s">
        <v>25</v>
      </c>
      <c r="N76" s="38"/>
      <c r="O76" s="36"/>
    </row>
    <row r="77" s="4" customFormat="true" ht="81" spans="1:15">
      <c r="A77" s="23">
        <v>61</v>
      </c>
      <c r="B77" s="24" t="s">
        <v>301</v>
      </c>
      <c r="C77" s="25" t="s">
        <v>302</v>
      </c>
      <c r="D77" s="22" t="s">
        <v>105</v>
      </c>
      <c r="E77" s="24" t="s">
        <v>303</v>
      </c>
      <c r="F77" s="24" t="s">
        <v>304</v>
      </c>
      <c r="G77" s="23" t="s">
        <v>24</v>
      </c>
      <c r="H77" s="25"/>
      <c r="I77" s="33">
        <f>VLOOKUP(B:B,[1]妇科类医疗服务价格项目映射表!$B:$O,11,0)</f>
        <v>1505</v>
      </c>
      <c r="J77" s="33">
        <f>VLOOKUP(B:B,[1]妇科类医疗服务价格项目映射表!$B:$O,12,0)</f>
        <v>1354.5</v>
      </c>
      <c r="K77" s="34">
        <f>VLOOKUP(B:B,[1]妇科类医疗服务价格项目映射表!$B:$O,13,0)</f>
        <v>1354.5</v>
      </c>
      <c r="L77" s="34">
        <v>1160</v>
      </c>
      <c r="M77" s="37" t="s">
        <v>25</v>
      </c>
      <c r="N77" s="38"/>
      <c r="O77" s="36"/>
    </row>
    <row r="78" s="4" customFormat="true" ht="94.5" spans="1:15">
      <c r="A78" s="23">
        <v>62</v>
      </c>
      <c r="B78" s="24" t="s">
        <v>305</v>
      </c>
      <c r="C78" s="25" t="s">
        <v>306</v>
      </c>
      <c r="D78" s="22" t="s">
        <v>105</v>
      </c>
      <c r="E78" s="24" t="s">
        <v>307</v>
      </c>
      <c r="F78" s="24" t="s">
        <v>308</v>
      </c>
      <c r="G78" s="23" t="s">
        <v>41</v>
      </c>
      <c r="H78" s="25"/>
      <c r="I78" s="33">
        <f>VLOOKUP(B:B,[1]妇科类医疗服务价格项目映射表!$B:$O,11,0)</f>
        <v>1080</v>
      </c>
      <c r="J78" s="33">
        <f>VLOOKUP(B:B,[1]妇科类医疗服务价格项目映射表!$B:$O,12,0)</f>
        <v>1080</v>
      </c>
      <c r="K78" s="34">
        <f>VLOOKUP(B:B,[1]妇科类医疗服务价格项目映射表!$B:$O,13,0)</f>
        <v>972</v>
      </c>
      <c r="L78" s="34">
        <f>VLOOKUP(B:B,[1]妇科类医疗服务价格项目映射表!$B:$O,14,0)</f>
        <v>831.6</v>
      </c>
      <c r="M78" s="37" t="s">
        <v>25</v>
      </c>
      <c r="N78" s="38"/>
      <c r="O78" s="36"/>
    </row>
    <row r="79" s="4" customFormat="true" ht="108" spans="1:15">
      <c r="A79" s="23">
        <v>63</v>
      </c>
      <c r="B79" s="24" t="s">
        <v>309</v>
      </c>
      <c r="C79" s="25" t="s">
        <v>310</v>
      </c>
      <c r="D79" s="22" t="s">
        <v>105</v>
      </c>
      <c r="E79" s="24" t="s">
        <v>311</v>
      </c>
      <c r="F79" s="24" t="s">
        <v>312</v>
      </c>
      <c r="G79" s="23" t="s">
        <v>41</v>
      </c>
      <c r="H79" s="24" t="s">
        <v>313</v>
      </c>
      <c r="I79" s="33">
        <f>VLOOKUP(B:B,[1]妇科类医疗服务价格项目映射表!$B:$O,11,0)</f>
        <v>420</v>
      </c>
      <c r="J79" s="33">
        <f>VLOOKUP(B:B,[1]妇科类医疗服务价格项目映射表!$B:$O,12,0)</f>
        <v>420</v>
      </c>
      <c r="K79" s="34">
        <f>VLOOKUP(B:B,[1]妇科类医疗服务价格项目映射表!$B:$O,13,0)</f>
        <v>378</v>
      </c>
      <c r="L79" s="34">
        <f>VLOOKUP(B:B,[1]妇科类医疗服务价格项目映射表!$B:$O,14,0)</f>
        <v>323.4</v>
      </c>
      <c r="M79" s="37" t="s">
        <v>25</v>
      </c>
      <c r="N79" s="38"/>
      <c r="O79" s="36"/>
    </row>
    <row r="80" s="4" customFormat="true" ht="81" spans="1:15">
      <c r="A80" s="23">
        <v>64</v>
      </c>
      <c r="B80" s="24" t="s">
        <v>314</v>
      </c>
      <c r="C80" s="25" t="s">
        <v>315</v>
      </c>
      <c r="D80" s="22" t="s">
        <v>105</v>
      </c>
      <c r="E80" s="24" t="s">
        <v>316</v>
      </c>
      <c r="F80" s="24" t="s">
        <v>317</v>
      </c>
      <c r="G80" s="23" t="s">
        <v>41</v>
      </c>
      <c r="H80" s="25"/>
      <c r="I80" s="33">
        <f>VLOOKUP(B:B,[1]妇科类医疗服务价格项目映射表!$B:$O,11,0)</f>
        <v>1265</v>
      </c>
      <c r="J80" s="33">
        <f>VLOOKUP(B:B,[1]妇科类医疗服务价格项目映射表!$B:$O,12,0)</f>
        <v>1265</v>
      </c>
      <c r="K80" s="34">
        <v>1140</v>
      </c>
      <c r="L80" s="34">
        <f>VLOOKUP(B:B,[1]妇科类医疗服务价格项目映射表!$B:$O,14,0)</f>
        <v>974.05</v>
      </c>
      <c r="M80" s="37" t="s">
        <v>25</v>
      </c>
      <c r="N80" s="38"/>
      <c r="O80" s="36"/>
    </row>
    <row r="81" s="4" customFormat="true" ht="94.5" spans="1:15">
      <c r="A81" s="23">
        <v>65</v>
      </c>
      <c r="B81" s="24" t="s">
        <v>318</v>
      </c>
      <c r="C81" s="25" t="s">
        <v>319</v>
      </c>
      <c r="D81" s="22" t="s">
        <v>105</v>
      </c>
      <c r="E81" s="24" t="s">
        <v>320</v>
      </c>
      <c r="F81" s="24" t="s">
        <v>321</v>
      </c>
      <c r="G81" s="23" t="s">
        <v>41</v>
      </c>
      <c r="H81" s="25"/>
      <c r="I81" s="33">
        <f>VLOOKUP(B:B,[1]妇科类医疗服务价格项目映射表!$B:$O,11,0)</f>
        <v>1265</v>
      </c>
      <c r="J81" s="33">
        <f>VLOOKUP(B:B,[1]妇科类医疗服务价格项目映射表!$B:$O,12,0)</f>
        <v>1265</v>
      </c>
      <c r="K81" s="34">
        <v>1140</v>
      </c>
      <c r="L81" s="34">
        <f>VLOOKUP(B:B,[1]妇科类医疗服务价格项目映射表!$B:$O,14,0)</f>
        <v>974.05</v>
      </c>
      <c r="M81" s="37" t="s">
        <v>25</v>
      </c>
      <c r="N81" s="38"/>
      <c r="O81" s="36"/>
    </row>
    <row r="82" s="4" customFormat="true" ht="81" spans="1:15">
      <c r="A82" s="23">
        <v>66</v>
      </c>
      <c r="B82" s="24" t="s">
        <v>322</v>
      </c>
      <c r="C82" s="25" t="s">
        <v>323</v>
      </c>
      <c r="D82" s="22" t="s">
        <v>105</v>
      </c>
      <c r="E82" s="24" t="s">
        <v>324</v>
      </c>
      <c r="F82" s="24" t="s">
        <v>325</v>
      </c>
      <c r="G82" s="23" t="s">
        <v>41</v>
      </c>
      <c r="H82" s="25"/>
      <c r="I82" s="33">
        <f>VLOOKUP(B:B,[1]妇科类医疗服务价格项目映射表!$B:$O,11,0)</f>
        <v>1540</v>
      </c>
      <c r="J82" s="33">
        <f>VLOOKUP(B:B,[1]妇科类医疗服务价格项目映射表!$B:$O,12,0)</f>
        <v>1540</v>
      </c>
      <c r="K82" s="34">
        <v>1385</v>
      </c>
      <c r="L82" s="34">
        <v>1185</v>
      </c>
      <c r="M82" s="37" t="s">
        <v>25</v>
      </c>
      <c r="N82" s="38"/>
      <c r="O82" s="36"/>
    </row>
    <row r="83" s="4" customFormat="true" ht="94.5" spans="1:15">
      <c r="A83" s="23">
        <v>67</v>
      </c>
      <c r="B83" s="24" t="s">
        <v>326</v>
      </c>
      <c r="C83" s="25" t="s">
        <v>327</v>
      </c>
      <c r="D83" s="22" t="s">
        <v>105</v>
      </c>
      <c r="E83" s="24" t="s">
        <v>328</v>
      </c>
      <c r="F83" s="24" t="s">
        <v>329</v>
      </c>
      <c r="G83" s="23" t="s">
        <v>41</v>
      </c>
      <c r="H83" s="25"/>
      <c r="I83" s="33">
        <f>VLOOKUP(B:B,[1]妇科类医疗服务价格项目映射表!$B:$O,11,0)</f>
        <v>1175</v>
      </c>
      <c r="J83" s="33">
        <f>VLOOKUP(B:B,[1]妇科类医疗服务价格项目映射表!$B:$O,12,0)</f>
        <v>1175</v>
      </c>
      <c r="K83" s="34">
        <f>VLOOKUP(B:B,[1]妇科类医疗服务价格项目映射表!$B:$O,13,0)</f>
        <v>1057.5</v>
      </c>
      <c r="L83" s="34">
        <f>VLOOKUP(B:B,[1]妇科类医疗服务价格项目映射表!$B:$O,14,0)</f>
        <v>904.75</v>
      </c>
      <c r="M83" s="37" t="s">
        <v>25</v>
      </c>
      <c r="N83" s="38"/>
      <c r="O83" s="36"/>
    </row>
    <row r="84" s="4" customFormat="true" ht="94.5" spans="1:15">
      <c r="A84" s="23">
        <v>68</v>
      </c>
      <c r="B84" s="24" t="s">
        <v>330</v>
      </c>
      <c r="C84" s="25" t="s">
        <v>331</v>
      </c>
      <c r="D84" s="22" t="s">
        <v>105</v>
      </c>
      <c r="E84" s="24" t="s">
        <v>332</v>
      </c>
      <c r="F84" s="24" t="s">
        <v>333</v>
      </c>
      <c r="G84" s="23" t="s">
        <v>41</v>
      </c>
      <c r="H84" s="25"/>
      <c r="I84" s="33">
        <f>VLOOKUP(B:B,[1]妇科类医疗服务价格项目映射表!$B:$O,11,0)</f>
        <v>1175</v>
      </c>
      <c r="J84" s="33">
        <f>VLOOKUP(B:B,[1]妇科类医疗服务价格项目映射表!$B:$O,12,0)</f>
        <v>1175</v>
      </c>
      <c r="K84" s="34">
        <f>VLOOKUP(B:B,[1]妇科类医疗服务价格项目映射表!$B:$O,13,0)</f>
        <v>1057.5</v>
      </c>
      <c r="L84" s="34">
        <f>VLOOKUP(B:B,[1]妇科类医疗服务价格项目映射表!$B:$O,14,0)</f>
        <v>904.75</v>
      </c>
      <c r="M84" s="37" t="s">
        <v>25</v>
      </c>
      <c r="N84" s="38"/>
      <c r="O84" s="36"/>
    </row>
    <row r="85" s="4" customFormat="true" ht="94.5" spans="1:15">
      <c r="A85" s="23">
        <v>69</v>
      </c>
      <c r="B85" s="24" t="s">
        <v>334</v>
      </c>
      <c r="C85" s="25" t="s">
        <v>335</v>
      </c>
      <c r="D85" s="22" t="s">
        <v>105</v>
      </c>
      <c r="E85" s="24" t="s">
        <v>336</v>
      </c>
      <c r="F85" s="24" t="s">
        <v>337</v>
      </c>
      <c r="G85" s="23" t="s">
        <v>41</v>
      </c>
      <c r="H85" s="25"/>
      <c r="I85" s="33">
        <f>VLOOKUP(B:B,[1]妇科类医疗服务价格项目映射表!$B:$O,11,0)</f>
        <v>605</v>
      </c>
      <c r="J85" s="33">
        <f>VLOOKUP(B:B,[1]妇科类医疗服务价格项目映射表!$B:$O,12,0)</f>
        <v>544.5</v>
      </c>
      <c r="K85" s="34">
        <f>VLOOKUP(B:B,[1]妇科类医疗服务价格项目映射表!$B:$O,13,0)</f>
        <v>544.5</v>
      </c>
      <c r="L85" s="34">
        <f>VLOOKUP(B:B,[1]妇科类医疗服务价格项目映射表!$B:$O,14,0)</f>
        <v>465.85</v>
      </c>
      <c r="M85" s="37" t="s">
        <v>25</v>
      </c>
      <c r="N85" s="38"/>
      <c r="O85" s="36"/>
    </row>
    <row r="86" s="4" customFormat="true" ht="91" customHeight="true" spans="1:15">
      <c r="A86" s="23">
        <v>70</v>
      </c>
      <c r="B86" s="24" t="s">
        <v>338</v>
      </c>
      <c r="C86" s="25" t="s">
        <v>339</v>
      </c>
      <c r="D86" s="22" t="s">
        <v>105</v>
      </c>
      <c r="E86" s="24" t="s">
        <v>340</v>
      </c>
      <c r="F86" s="24" t="s">
        <v>341</v>
      </c>
      <c r="G86" s="23" t="s">
        <v>41</v>
      </c>
      <c r="H86" s="25"/>
      <c r="I86" s="33">
        <f>VLOOKUP(B:B,[1]妇科类医疗服务价格项目映射表!$B:$O,11,0)</f>
        <v>1080</v>
      </c>
      <c r="J86" s="33">
        <f>VLOOKUP(B:B,[1]妇科类医疗服务价格项目映射表!$B:$O,12,0)</f>
        <v>1080</v>
      </c>
      <c r="K86" s="34">
        <v>970</v>
      </c>
      <c r="L86" s="34">
        <f>VLOOKUP(B:B,[1]妇科类医疗服务价格项目映射表!$B:$O,14,0)</f>
        <v>831.6</v>
      </c>
      <c r="M86" s="37" t="s">
        <v>25</v>
      </c>
      <c r="N86" s="38"/>
      <c r="O86" s="36"/>
    </row>
    <row r="87" s="4" customFormat="true" ht="86" customHeight="true" spans="1:15">
      <c r="A87" s="23">
        <v>71</v>
      </c>
      <c r="B87" s="24" t="s">
        <v>342</v>
      </c>
      <c r="C87" s="25" t="s">
        <v>343</v>
      </c>
      <c r="D87" s="22" t="s">
        <v>105</v>
      </c>
      <c r="E87" s="24" t="s">
        <v>344</v>
      </c>
      <c r="F87" s="24" t="s">
        <v>345</v>
      </c>
      <c r="G87" s="23" t="s">
        <v>41</v>
      </c>
      <c r="H87" s="24" t="s">
        <v>248</v>
      </c>
      <c r="I87" s="33">
        <f>VLOOKUP(B:B,[1]妇科类医疗服务价格项目映射表!$B:$O,11,0)</f>
        <v>1080</v>
      </c>
      <c r="J87" s="33">
        <f>VLOOKUP(B:B,[1]妇科类医疗服务价格项目映射表!$B:$O,12,0)</f>
        <v>1080</v>
      </c>
      <c r="K87" s="34">
        <v>970</v>
      </c>
      <c r="L87" s="34">
        <f>VLOOKUP(B:B,[1]妇科类医疗服务价格项目映射表!$B:$O,14,0)</f>
        <v>831.6</v>
      </c>
      <c r="M87" s="37" t="s">
        <v>25</v>
      </c>
      <c r="N87" s="38"/>
      <c r="O87" s="36"/>
    </row>
    <row r="88" s="4" customFormat="true" ht="109" customHeight="true" spans="1:15">
      <c r="A88" s="23">
        <v>72</v>
      </c>
      <c r="B88" s="24" t="s">
        <v>346</v>
      </c>
      <c r="C88" s="25" t="s">
        <v>347</v>
      </c>
      <c r="D88" s="22" t="s">
        <v>105</v>
      </c>
      <c r="E88" s="24" t="s">
        <v>348</v>
      </c>
      <c r="F88" s="24" t="s">
        <v>349</v>
      </c>
      <c r="G88" s="23" t="s">
        <v>41</v>
      </c>
      <c r="H88" s="25"/>
      <c r="I88" s="33">
        <f>VLOOKUP(B:B,[1]妇科类医疗服务价格项目映射表!$B:$O,11,0)</f>
        <v>1540</v>
      </c>
      <c r="J88" s="33">
        <f>VLOOKUP(B:B,[1]妇科类医疗服务价格项目映射表!$B:$O,12,0)</f>
        <v>1540</v>
      </c>
      <c r="K88" s="34">
        <v>1385</v>
      </c>
      <c r="L88" s="34">
        <v>1185</v>
      </c>
      <c r="M88" s="37" t="s">
        <v>25</v>
      </c>
      <c r="N88" s="38"/>
      <c r="O88" s="36"/>
    </row>
    <row r="89" s="4" customFormat="true" ht="72" customHeight="true" spans="1:15">
      <c r="A89" s="23" t="s">
        <v>58</v>
      </c>
      <c r="B89" s="23" t="s">
        <v>350</v>
      </c>
      <c r="C89" s="25" t="s">
        <v>351</v>
      </c>
      <c r="D89" s="22" t="s">
        <v>105</v>
      </c>
      <c r="E89" s="25"/>
      <c r="F89" s="25"/>
      <c r="G89" s="23" t="s">
        <v>41</v>
      </c>
      <c r="H89" s="25"/>
      <c r="I89" s="33">
        <f>VLOOKUP(B:B,[1]妇科类医疗服务价格项目映射表!$B:$O,11,0)</f>
        <v>1540</v>
      </c>
      <c r="J89" s="33">
        <f>VLOOKUP(B:B,[1]妇科类医疗服务价格项目映射表!$B:$O,12,0)</f>
        <v>1540</v>
      </c>
      <c r="K89" s="34">
        <v>1385</v>
      </c>
      <c r="L89" s="34">
        <v>1185</v>
      </c>
      <c r="M89" s="37" t="s">
        <v>25</v>
      </c>
      <c r="N89" s="38"/>
      <c r="O89" s="36"/>
    </row>
    <row r="90" s="4" customFormat="true" ht="96" customHeight="true" spans="1:15">
      <c r="A90" s="23">
        <v>73</v>
      </c>
      <c r="B90" s="24" t="s">
        <v>352</v>
      </c>
      <c r="C90" s="25" t="s">
        <v>353</v>
      </c>
      <c r="D90" s="22" t="s">
        <v>105</v>
      </c>
      <c r="E90" s="24" t="s">
        <v>354</v>
      </c>
      <c r="F90" s="24" t="s">
        <v>355</v>
      </c>
      <c r="G90" s="23" t="s">
        <v>41</v>
      </c>
      <c r="H90" s="25"/>
      <c r="I90" s="33">
        <f>VLOOKUP(B:B,[1]妇科类医疗服务价格项目映射表!$B:$O,11,0)</f>
        <v>1315</v>
      </c>
      <c r="J90" s="33">
        <f>VLOOKUP(B:B,[1]妇科类医疗服务价格项目映射表!$B:$O,12,0)</f>
        <v>1315</v>
      </c>
      <c r="K90" s="34">
        <v>1185</v>
      </c>
      <c r="L90" s="34">
        <f>VLOOKUP(B:B,[1]妇科类医疗服务价格项目映射表!$B:$O,14,0)</f>
        <v>1012.55</v>
      </c>
      <c r="M90" s="37" t="s">
        <v>25</v>
      </c>
      <c r="N90" s="38"/>
      <c r="O90" s="36"/>
    </row>
    <row r="91" s="4" customFormat="true" ht="81" spans="1:15">
      <c r="A91" s="23">
        <v>74</v>
      </c>
      <c r="B91" s="24" t="s">
        <v>356</v>
      </c>
      <c r="C91" s="25" t="s">
        <v>357</v>
      </c>
      <c r="D91" s="22" t="s">
        <v>105</v>
      </c>
      <c r="E91" s="24" t="s">
        <v>358</v>
      </c>
      <c r="F91" s="24" t="s">
        <v>355</v>
      </c>
      <c r="G91" s="23" t="s">
        <v>24</v>
      </c>
      <c r="H91" s="25"/>
      <c r="I91" s="33">
        <f>VLOOKUP(B:B,[1]妇科类医疗服务价格项目映射表!$B:$O,11,0)</f>
        <v>7500</v>
      </c>
      <c r="J91" s="33">
        <v>7125</v>
      </c>
      <c r="K91" s="34">
        <f>VLOOKUP(B:B,[1]妇科类医疗服务价格项目映射表!$B:$O,13,0)</f>
        <v>6750</v>
      </c>
      <c r="L91" s="34">
        <f>VLOOKUP(B:B,[1]妇科类医疗服务价格项目映射表!$B:$O,14,0)</f>
        <v>5775</v>
      </c>
      <c r="M91" s="37" t="s">
        <v>25</v>
      </c>
      <c r="N91" s="38"/>
      <c r="O91" s="36"/>
    </row>
    <row r="92" s="4" customFormat="true" ht="94.5" spans="1:15">
      <c r="A92" s="23">
        <v>75</v>
      </c>
      <c r="B92" s="24" t="s">
        <v>359</v>
      </c>
      <c r="C92" s="25" t="s">
        <v>360</v>
      </c>
      <c r="D92" s="22" t="s">
        <v>105</v>
      </c>
      <c r="E92" s="24" t="s">
        <v>361</v>
      </c>
      <c r="F92" s="24" t="s">
        <v>362</v>
      </c>
      <c r="G92" s="23" t="s">
        <v>41</v>
      </c>
      <c r="H92" s="25"/>
      <c r="I92" s="33">
        <f>VLOOKUP(B:B,[1]妇科类医疗服务价格项目映射表!$B:$O,11,0)</f>
        <v>1800</v>
      </c>
      <c r="J92" s="33">
        <f>VLOOKUP(B:B,[1]妇科类医疗服务价格项目映射表!$B:$O,12,0)</f>
        <v>1800</v>
      </c>
      <c r="K92" s="34">
        <f>VLOOKUP(B:B,[1]妇科类医疗服务价格项目映射表!$B:$O,13,0)</f>
        <v>1620</v>
      </c>
      <c r="L92" s="34">
        <f>VLOOKUP(B:B,[1]妇科类医疗服务价格项目映射表!$B:$O,14,0)</f>
        <v>1386</v>
      </c>
      <c r="M92" s="37" t="s">
        <v>25</v>
      </c>
      <c r="N92" s="38"/>
      <c r="O92" s="36"/>
    </row>
    <row r="93" s="4" customFormat="true" ht="94.5" spans="1:15">
      <c r="A93" s="23">
        <v>76</v>
      </c>
      <c r="B93" s="24" t="s">
        <v>363</v>
      </c>
      <c r="C93" s="25" t="s">
        <v>364</v>
      </c>
      <c r="D93" s="22" t="s">
        <v>105</v>
      </c>
      <c r="E93" s="24" t="s">
        <v>365</v>
      </c>
      <c r="F93" s="24" t="s">
        <v>366</v>
      </c>
      <c r="G93" s="23" t="s">
        <v>41</v>
      </c>
      <c r="H93" s="25"/>
      <c r="I93" s="33">
        <f>VLOOKUP(B:B,[1]妇科类医疗服务价格项目映射表!$B:$O,11,0)</f>
        <v>2700</v>
      </c>
      <c r="J93" s="33">
        <f>VLOOKUP(B:B,[1]妇科类医疗服务价格项目映射表!$B:$O,12,0)</f>
        <v>2700</v>
      </c>
      <c r="K93" s="34">
        <f>VLOOKUP(B:B,[1]妇科类医疗服务价格项目映射表!$B:$O,13,0)</f>
        <v>2430</v>
      </c>
      <c r="L93" s="34">
        <v>2080</v>
      </c>
      <c r="M93" s="37" t="s">
        <v>86</v>
      </c>
      <c r="N93" s="38"/>
      <c r="O93" s="36"/>
    </row>
    <row r="94" s="4" customFormat="true" ht="81" spans="1:15">
      <c r="A94" s="23">
        <v>77</v>
      </c>
      <c r="B94" s="23" t="s">
        <v>367</v>
      </c>
      <c r="C94" s="25" t="s">
        <v>368</v>
      </c>
      <c r="D94" s="22" t="s">
        <v>105</v>
      </c>
      <c r="E94" s="25" t="s">
        <v>369</v>
      </c>
      <c r="F94" s="25" t="s">
        <v>345</v>
      </c>
      <c r="G94" s="23" t="s">
        <v>24</v>
      </c>
      <c r="H94" s="25" t="s">
        <v>248</v>
      </c>
      <c r="I94" s="33">
        <f>VLOOKUP(B:B,[1]妇科类医疗服务价格项目映射表!$B:$O,11,0)</f>
        <v>1600</v>
      </c>
      <c r="J94" s="33">
        <f>VLOOKUP(B:B,[1]妇科类医疗服务价格项目映射表!$B:$O,12,0)</f>
        <v>1600</v>
      </c>
      <c r="K94" s="34">
        <f>VLOOKUP(B:B,[1]妇科类医疗服务价格项目映射表!$B:$O,13,0)</f>
        <v>1440</v>
      </c>
      <c r="L94" s="34">
        <f>VLOOKUP(B:B,[1]妇科类医疗服务价格项目映射表!$B:$O,14,0)</f>
        <v>1232</v>
      </c>
      <c r="M94" s="37" t="s">
        <v>25</v>
      </c>
      <c r="N94" s="38"/>
      <c r="O94" s="36"/>
    </row>
    <row r="95" s="4" customFormat="true" ht="108" spans="1:15">
      <c r="A95" s="23">
        <v>78</v>
      </c>
      <c r="B95" s="23" t="s">
        <v>370</v>
      </c>
      <c r="C95" s="25" t="s">
        <v>371</v>
      </c>
      <c r="D95" s="22" t="s">
        <v>105</v>
      </c>
      <c r="E95" s="25" t="s">
        <v>372</v>
      </c>
      <c r="F95" s="25" t="s">
        <v>373</v>
      </c>
      <c r="G95" s="23" t="s">
        <v>24</v>
      </c>
      <c r="H95" s="25"/>
      <c r="I95" s="33">
        <f>VLOOKUP(B:B,[1]妇科类医疗服务价格项目映射表!$B:$O,11,0)</f>
        <v>1800</v>
      </c>
      <c r="J95" s="33">
        <f>VLOOKUP(B:B,[1]妇科类医疗服务价格项目映射表!$B:$O,12,0)</f>
        <v>1800</v>
      </c>
      <c r="K95" s="34">
        <f>VLOOKUP(B:B,[1]妇科类医疗服务价格项目映射表!$B:$O,13,0)</f>
        <v>1620</v>
      </c>
      <c r="L95" s="34">
        <f>VLOOKUP(B:B,[1]妇科类医疗服务价格项目映射表!$B:$O,14,0)</f>
        <v>1386</v>
      </c>
      <c r="M95" s="37" t="s">
        <v>25</v>
      </c>
      <c r="N95" s="38"/>
      <c r="O95" s="36" t="s">
        <v>173</v>
      </c>
    </row>
    <row r="96" s="4" customFormat="true" ht="108" spans="1:15">
      <c r="A96" s="23">
        <v>79</v>
      </c>
      <c r="B96" s="23" t="s">
        <v>374</v>
      </c>
      <c r="C96" s="25" t="s">
        <v>375</v>
      </c>
      <c r="D96" s="22" t="s">
        <v>105</v>
      </c>
      <c r="E96" s="25" t="s">
        <v>376</v>
      </c>
      <c r="F96" s="25" t="s">
        <v>373</v>
      </c>
      <c r="G96" s="23" t="s">
        <v>24</v>
      </c>
      <c r="H96" s="25" t="s">
        <v>377</v>
      </c>
      <c r="I96" s="33">
        <f>VLOOKUP(B:B,[1]妇科类医疗服务价格项目映射表!$B:$O,11,0)</f>
        <v>2720</v>
      </c>
      <c r="J96" s="33">
        <f>VLOOKUP(B:B,[1]妇科类医疗服务价格项目映射表!$B:$O,12,0)</f>
        <v>2720</v>
      </c>
      <c r="K96" s="34">
        <f>VLOOKUP(B:B,[1]妇科类医疗服务价格项目映射表!$B:$O,13,0)</f>
        <v>2448</v>
      </c>
      <c r="L96" s="34">
        <v>2095</v>
      </c>
      <c r="M96" s="37" t="s">
        <v>25</v>
      </c>
      <c r="N96" s="38"/>
      <c r="O96" s="36" t="s">
        <v>173</v>
      </c>
    </row>
    <row r="97" s="4" customFormat="true" ht="81" spans="1:15">
      <c r="A97" s="23">
        <v>80</v>
      </c>
      <c r="B97" s="24" t="s">
        <v>378</v>
      </c>
      <c r="C97" s="25" t="s">
        <v>379</v>
      </c>
      <c r="D97" s="22" t="s">
        <v>105</v>
      </c>
      <c r="E97" s="24" t="s">
        <v>380</v>
      </c>
      <c r="F97" s="24" t="s">
        <v>355</v>
      </c>
      <c r="G97" s="26" t="s">
        <v>24</v>
      </c>
      <c r="H97" s="28"/>
      <c r="I97" s="33">
        <f>VLOOKUP(B:B,[1]妇科类医疗服务价格项目映射表!$B:$O,11,0)</f>
        <v>2330</v>
      </c>
      <c r="J97" s="33">
        <f>VLOOKUP(B:B,[1]妇科类医疗服务价格项目映射表!$B:$O,12,0)</f>
        <v>2330</v>
      </c>
      <c r="K97" s="34">
        <f>VLOOKUP(B:B,[1]妇科类医疗服务价格项目映射表!$B:$O,13,0)</f>
        <v>2097</v>
      </c>
      <c r="L97" s="34">
        <v>1795</v>
      </c>
      <c r="M97" s="37" t="s">
        <v>25</v>
      </c>
      <c r="N97" s="38"/>
      <c r="O97" s="36"/>
    </row>
    <row r="98" s="4" customFormat="true" ht="81" spans="1:15">
      <c r="A98" s="23">
        <v>81</v>
      </c>
      <c r="B98" s="24" t="s">
        <v>381</v>
      </c>
      <c r="C98" s="25" t="s">
        <v>382</v>
      </c>
      <c r="D98" s="22" t="s">
        <v>105</v>
      </c>
      <c r="E98" s="24" t="s">
        <v>383</v>
      </c>
      <c r="F98" s="24" t="s">
        <v>384</v>
      </c>
      <c r="G98" s="23" t="s">
        <v>24</v>
      </c>
      <c r="H98" s="25"/>
      <c r="I98" s="33">
        <f>VLOOKUP(B:B,[1]妇科类医疗服务价格项目映射表!$B:$O,11,0)</f>
        <v>1765</v>
      </c>
      <c r="J98" s="33">
        <f>VLOOKUP(B:B,[1]妇科类医疗服务价格项目映射表!$B:$O,12,0)</f>
        <v>1765</v>
      </c>
      <c r="K98" s="34">
        <v>1590</v>
      </c>
      <c r="L98" s="34">
        <v>1360</v>
      </c>
      <c r="M98" s="37" t="s">
        <v>25</v>
      </c>
      <c r="N98" s="38"/>
      <c r="O98" s="36"/>
    </row>
    <row r="99" s="4" customFormat="true" ht="81" spans="1:15">
      <c r="A99" s="23">
        <v>82</v>
      </c>
      <c r="B99" s="24" t="s">
        <v>385</v>
      </c>
      <c r="C99" s="25" t="s">
        <v>386</v>
      </c>
      <c r="D99" s="22" t="s">
        <v>105</v>
      </c>
      <c r="E99" s="24" t="s">
        <v>387</v>
      </c>
      <c r="F99" s="24" t="s">
        <v>388</v>
      </c>
      <c r="G99" s="23" t="s">
        <v>24</v>
      </c>
      <c r="H99" s="25"/>
      <c r="I99" s="33">
        <f>VLOOKUP(B:B,[1]妇科类医疗服务价格项目映射表!$B:$O,11,0)</f>
        <v>2760</v>
      </c>
      <c r="J99" s="33">
        <v>2622</v>
      </c>
      <c r="K99" s="34">
        <v>2485</v>
      </c>
      <c r="L99" s="34">
        <f>VLOOKUP(B:B,[1]妇科类医疗服务价格项目映射表!$B:$O,14,0)</f>
        <v>2125.2</v>
      </c>
      <c r="M99" s="37" t="s">
        <v>25</v>
      </c>
      <c r="N99" s="38"/>
      <c r="O99" s="36"/>
    </row>
    <row r="100" s="4" customFormat="true" ht="81" spans="1:15">
      <c r="A100" s="23">
        <v>83</v>
      </c>
      <c r="B100" s="24" t="s">
        <v>389</v>
      </c>
      <c r="C100" s="25" t="s">
        <v>390</v>
      </c>
      <c r="D100" s="22" t="s">
        <v>105</v>
      </c>
      <c r="E100" s="24" t="s">
        <v>391</v>
      </c>
      <c r="F100" s="24" t="s">
        <v>139</v>
      </c>
      <c r="G100" s="23" t="s">
        <v>24</v>
      </c>
      <c r="H100" s="25"/>
      <c r="I100" s="33">
        <f>VLOOKUP(B:B,[1]妇科类医疗服务价格项目映射表!$B:$O,11,0)</f>
        <v>3200</v>
      </c>
      <c r="J100" s="33">
        <f>VLOOKUP(B:B,[1]妇科类医疗服务价格项目映射表!$B:$O,12,0)</f>
        <v>3200</v>
      </c>
      <c r="K100" s="34">
        <f>VLOOKUP(B:B,[1]妇科类医疗服务价格项目映射表!$B:$O,13,0)</f>
        <v>2880</v>
      </c>
      <c r="L100" s="34">
        <v>2465</v>
      </c>
      <c r="M100" s="37" t="s">
        <v>25</v>
      </c>
      <c r="N100" s="38"/>
      <c r="O100" s="36"/>
    </row>
    <row r="101" s="4" customFormat="true" ht="104" customHeight="true" spans="1:15">
      <c r="A101" s="23">
        <v>84</v>
      </c>
      <c r="B101" s="23" t="s">
        <v>392</v>
      </c>
      <c r="C101" s="25" t="s">
        <v>393</v>
      </c>
      <c r="D101" s="22" t="s">
        <v>105</v>
      </c>
      <c r="E101" s="25" t="s">
        <v>394</v>
      </c>
      <c r="F101" s="25" t="s">
        <v>395</v>
      </c>
      <c r="G101" s="23" t="s">
        <v>24</v>
      </c>
      <c r="H101" s="25"/>
      <c r="I101" s="33">
        <f>VLOOKUP(B:B,[1]妇科类医疗服务价格项目映射表!$B:$O,11,0)</f>
        <v>70</v>
      </c>
      <c r="J101" s="33">
        <f>VLOOKUP(B:B,[1]妇科类医疗服务价格项目映射表!$B:$O,12,0)</f>
        <v>63</v>
      </c>
      <c r="K101" s="34">
        <f>VLOOKUP(B:B,[1]妇科类医疗服务价格项目映射表!$B:$O,13,0)</f>
        <v>63</v>
      </c>
      <c r="L101" s="34">
        <f>VLOOKUP(B:B,[1]妇科类医疗服务价格项目映射表!$B:$O,14,0)</f>
        <v>53.9</v>
      </c>
      <c r="M101" s="37" t="s">
        <v>25</v>
      </c>
      <c r="N101" s="38"/>
      <c r="O101" s="36"/>
    </row>
    <row r="102" s="4" customFormat="true" ht="93" customHeight="true" spans="1:15">
      <c r="A102" s="26">
        <v>85</v>
      </c>
      <c r="B102" s="23" t="s">
        <v>396</v>
      </c>
      <c r="C102" s="25" t="s">
        <v>397</v>
      </c>
      <c r="D102" s="22" t="s">
        <v>105</v>
      </c>
      <c r="E102" s="28" t="s">
        <v>398</v>
      </c>
      <c r="F102" s="25" t="s">
        <v>399</v>
      </c>
      <c r="G102" s="23" t="s">
        <v>24</v>
      </c>
      <c r="H102" s="28"/>
      <c r="I102" s="33">
        <f>VLOOKUP(B:B,[1]妇科类医疗服务价格项目映射表!$B:$O,11,0)</f>
        <v>70</v>
      </c>
      <c r="J102" s="33">
        <f>VLOOKUP(B:B,[1]妇科类医疗服务价格项目映射表!$B:$O,12,0)</f>
        <v>63</v>
      </c>
      <c r="K102" s="34">
        <f>VLOOKUP(B:B,[1]妇科类医疗服务价格项目映射表!$B:$O,13,0)</f>
        <v>63</v>
      </c>
      <c r="L102" s="34">
        <f>VLOOKUP(B:B,[1]妇科类医疗服务价格项目映射表!$B:$O,14,0)</f>
        <v>53.9</v>
      </c>
      <c r="M102" s="37" t="s">
        <v>25</v>
      </c>
      <c r="N102" s="38"/>
      <c r="O102" s="36"/>
    </row>
    <row r="103" s="4" customFormat="true" ht="46" customHeight="true" spans="1:15">
      <c r="A103" s="39"/>
      <c r="B103" s="11"/>
      <c r="C103" s="40"/>
      <c r="D103" s="41"/>
      <c r="E103" s="11"/>
      <c r="F103" s="11"/>
      <c r="G103" s="39"/>
      <c r="H103" s="11"/>
      <c r="I103" s="42"/>
      <c r="J103" s="42"/>
      <c r="K103" s="43"/>
      <c r="L103" s="43"/>
      <c r="M103" s="44"/>
      <c r="N103" s="44"/>
      <c r="O103" s="44"/>
    </row>
  </sheetData>
  <sheetProtection formatCells="0" insertHyperlinks="0" autoFilter="0"/>
  <autoFilter ref="A3:O102">
    <extLst/>
  </autoFilter>
  <mergeCells count="3">
    <mergeCell ref="A1:B1"/>
    <mergeCell ref="A2:O2"/>
    <mergeCell ref="A4:L4"/>
  </mergeCells>
  <pageMargins left="0.393055555555556" right="0.393055555555556" top="0.590277777777778" bottom="0.590277777777778" header="0.5" footer="0.5"/>
  <pageSetup paperSize="9" scale="97" firstPageNumber="4" fitToHeight="0" orientation="landscape" useFirstPageNumber="true" horizontalDpi="600"/>
  <headerFooter>
    <oddFooter>&amp;C&amp;14- &amp;P -</oddFooter>
  </headerFooter>
</worksheet>
</file>

<file path=docProps/app.xml><?xml version="1.0" encoding="utf-8"?>
<Properties xmlns="http://schemas.openxmlformats.org/officeDocument/2006/extended-properties" xmlns:vt="http://schemas.openxmlformats.org/officeDocument/2006/docPropsVTypes">
  <Application>WPS Office WWO_wpscloud_20250424194433-d21c6c7b9b</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jyfolder</dc:creator>
  <cp:lastModifiedBy>林新平</cp:lastModifiedBy>
  <dcterms:created xsi:type="dcterms:W3CDTF">2023-12-29T11:32:00Z</dcterms:created>
  <dcterms:modified xsi:type="dcterms:W3CDTF">2026-02-05T09:10:00Z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2E7218C0DD5E465D8EE7F65934D1E753_13</vt:lpwstr>
  </property>
  <property fmtid="{D5CDD505-2E9C-101B-9397-08002B2CF9AE}" pid="3" name="KSOProductBuildVer">
    <vt:lpwstr>2052-11.8.2.9583</vt:lpwstr>
  </property>
  <property fmtid="{D5CDD505-2E9C-101B-9397-08002B2CF9AE}" pid="4" name="KSOReadingLayout">
    <vt:bool>false</vt:bool>
  </property>
</Properties>
</file>